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R6" i="5"/>
  <c r="AQ8" i="4" s="1"/>
  <c r="Q6" i="5"/>
  <c r="P6" i="5"/>
  <c r="O6" i="5"/>
  <c r="N6" i="5"/>
  <c r="M6" i="5"/>
  <c r="L6" i="5"/>
  <c r="K6" i="5"/>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Y8" i="4"/>
  <c r="AI8" i="4"/>
  <c r="Z8" i="4"/>
  <c r="R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<sst xmlns="http://schemas.openxmlformats.org/spreadsheetml/2006/main" count="217" uniqueCount="107">
  <si>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</si>
  <si>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</si>
  <si>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</si>
  <si>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</si>
  <si>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</si>
  <si>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</si>
  <si>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</si>
  <si>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</si>
  <si>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</si>
  <si>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</si>
  <si>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</si>
  <si>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</si>
  <si>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</si>
  <si>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</si>
  <si>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</si>
  <si>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</si>
  <si>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</si>
  <si>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</si>
  <si>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</si>
  <si>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</si>
  <si>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</si>
  <si>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</si>
  <si>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</si>
  <si>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</si>
  <si>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</si>
  <si>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</si>
  <si>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</si>
  <si>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</si>
  <si>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</si>
  <si>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</si>
  <si>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</si>
  <si>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</si>
  <si>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</si>
  <si>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</si>
  <si>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</si>
  <si>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</si>
  <si>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</si>
  <si>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</si>
  <si>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</si>
  <si>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</si>
  <si>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</si>
  <si>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</si>
  <si>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</si>
  <si>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</si>
  <si>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</si>
  <si>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</si>
  <si>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</si>
  <si>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</si>
  <si>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</si>
  <si>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</si>
  <si>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</si>
  <si>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</si>
  <si>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</si>
  <si>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</si>
  <si>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</si>
  <si>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</si>
  <si>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</si>
  <si>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</si>
  <si>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</si>
  <si>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</si>
  <si>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</si>
  <si>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</si>
  <si>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</si>
  <si>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</si>
  <si>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</si>
  <si>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</si>
  <si>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</si>
  <si>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</si>
  <si>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</si>
  <si>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</si>
  <si>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</si>
  <si>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</si>
  <si>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</si>
  <si>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</si>
  <si>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</si>
  <si>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</si>
  <si>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</si>
  <si>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</si>
  <si>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</si>
  <si>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</si>
  <si>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</si>
  <si>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</si>
  <si>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</si>
  <si>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</si>
  <si>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</si>
  <si>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</si>
  <si>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</si>
  <si>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</si>
  <si>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</si>
  <si>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</si>
  <si>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</si>
  <si>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</si>
  <si>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</si>
  <si>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</si>
  <si>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</si>
  <si>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</si>
  <si>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</si>
  <si>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</si>
  <si>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</si>
  <si>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</si>
  <si>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</si>
  <si>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</si>
  <si>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</si>
  <si>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</si>
  <si>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は類似団体とあまり差がない状況になっているが、償却率が47.05%と約半分の資産が償却済となっているため、更新が必要となる施設の洗い出しを行い、投資・更新計画を立てる必要がある。
②管路経年化率は類似団体と比べて高い状況にある。今後も老朽管が増加すると考えられるため、更新重要度の高い経年管を算定し、更新計画を立て水道の安定供給に努めたい。
③管路更新率は類似団体と変わらない状況にあるが、先に述べたように管路経年化率が高く、今後も更新が必要となる管が増える見込みである。そのため、管路経年化率が減少するように管路の更新計画を立てる必要がある。</t>
    <rPh sb="1" eb="3">
      <t>ユウケイ</t>
    </rPh>
    <rPh sb="3" eb="5">
      <t>コテイ</t>
    </rPh>
    <rPh sb="5" eb="7">
      <t>シサン</t>
    </rPh>
    <rPh sb="7" eb="9">
      <t>ゲンカ</t>
    </rPh>
    <rPh sb="9" eb="11">
      <t>ショウキャク</t>
    </rPh>
    <rPh sb="11" eb="12">
      <t>リツ</t>
    </rPh>
    <rPh sb="13" eb="15">
      <t>ルイジ</t>
    </rPh>
    <rPh sb="15" eb="17">
      <t>ダンタイ</t>
    </rPh>
    <rPh sb="21" eb="22">
      <t>サ</t>
    </rPh>
    <rPh sb="25" eb="27">
      <t>ジョウキョウ</t>
    </rPh>
    <rPh sb="35" eb="37">
      <t>ショウキャク</t>
    </rPh>
    <rPh sb="37" eb="38">
      <t>リツ</t>
    </rPh>
    <rPh sb="46" eb="49">
      <t>ヤクハンブン</t>
    </rPh>
    <rPh sb="50" eb="52">
      <t>シサン</t>
    </rPh>
    <rPh sb="53" eb="55">
      <t>ショウキャク</t>
    </rPh>
    <rPh sb="55" eb="56">
      <t>ズ</t>
    </rPh>
    <rPh sb="65" eb="67">
      <t>コウシン</t>
    </rPh>
    <rPh sb="68" eb="70">
      <t>ヒツヨウ</t>
    </rPh>
    <rPh sb="73" eb="75">
      <t>シセツ</t>
    </rPh>
    <rPh sb="76" eb="77">
      <t>アラ</t>
    </rPh>
    <rPh sb="78" eb="79">
      <t>ダ</t>
    </rPh>
    <rPh sb="81" eb="82">
      <t>オコナ</t>
    </rPh>
    <rPh sb="84" eb="86">
      <t>トウシ</t>
    </rPh>
    <rPh sb="87" eb="89">
      <t>コウシン</t>
    </rPh>
    <rPh sb="89" eb="91">
      <t>ケイカク</t>
    </rPh>
    <rPh sb="92" eb="93">
      <t>タ</t>
    </rPh>
    <rPh sb="95" eb="97">
      <t>ヒツヨウ</t>
    </rPh>
    <rPh sb="103" eb="105">
      <t>カンロ</t>
    </rPh>
    <rPh sb="105" eb="108">
      <t>ケイネンカ</t>
    </rPh>
    <rPh sb="108" eb="109">
      <t>リツ</t>
    </rPh>
    <rPh sb="110" eb="112">
      <t>ルイジ</t>
    </rPh>
    <rPh sb="112" eb="114">
      <t>ダンタイ</t>
    </rPh>
    <rPh sb="115" eb="116">
      <t>クラ</t>
    </rPh>
    <rPh sb="118" eb="119">
      <t>タカ</t>
    </rPh>
    <rPh sb="120" eb="122">
      <t>ジョウキョウ</t>
    </rPh>
    <rPh sb="126" eb="128">
      <t>コンゴ</t>
    </rPh>
    <rPh sb="129" eb="131">
      <t>ロウキュウ</t>
    </rPh>
    <rPh sb="131" eb="132">
      <t>カン</t>
    </rPh>
    <rPh sb="133" eb="135">
      <t>ゾウカ</t>
    </rPh>
    <rPh sb="138" eb="139">
      <t>カンガ</t>
    </rPh>
    <rPh sb="146" eb="148">
      <t>コウシン</t>
    </rPh>
    <rPh sb="148" eb="151">
      <t>ジュウヨウド</t>
    </rPh>
    <rPh sb="152" eb="153">
      <t>タカ</t>
    </rPh>
    <rPh sb="154" eb="156">
      <t>ケイネン</t>
    </rPh>
    <rPh sb="156" eb="157">
      <t>カン</t>
    </rPh>
    <rPh sb="158" eb="160">
      <t>サンテイ</t>
    </rPh>
    <rPh sb="162" eb="164">
      <t>コウシン</t>
    </rPh>
    <rPh sb="164" eb="166">
      <t>ケイカク</t>
    </rPh>
    <rPh sb="167" eb="168">
      <t>タ</t>
    </rPh>
    <rPh sb="169" eb="171">
      <t>スイドウ</t>
    </rPh>
    <rPh sb="172" eb="174">
      <t>アンテイ</t>
    </rPh>
    <rPh sb="174" eb="176">
      <t>キョウキュウ</t>
    </rPh>
    <rPh sb="177" eb="178">
      <t>ツト</t>
    </rPh>
    <rPh sb="184" eb="186">
      <t>カンロ</t>
    </rPh>
    <rPh sb="186" eb="188">
      <t>コウシン</t>
    </rPh>
    <rPh sb="188" eb="189">
      <t>リツ</t>
    </rPh>
    <rPh sb="190" eb="192">
      <t>ルイジ</t>
    </rPh>
    <rPh sb="192" eb="194">
      <t>ダンタイ</t>
    </rPh>
    <rPh sb="195" eb="196">
      <t>カ</t>
    </rPh>
    <rPh sb="200" eb="202">
      <t>ジョウキョウ</t>
    </rPh>
    <rPh sb="225" eb="227">
      <t>コンゴ</t>
    </rPh>
    <rPh sb="228" eb="230">
      <t>コウシン</t>
    </rPh>
    <rPh sb="231" eb="233">
      <t>ヒツヨウ</t>
    </rPh>
    <rPh sb="236" eb="237">
      <t>カン</t>
    </rPh>
    <rPh sb="238" eb="239">
      <t>フ</t>
    </rPh>
    <rPh sb="241" eb="243">
      <t>ミコ</t>
    </rPh>
    <rPh sb="253" eb="255">
      <t>カンロ</t>
    </rPh>
    <rPh sb="255" eb="258">
      <t>ケイネンカ</t>
    </rPh>
    <rPh sb="258" eb="259">
      <t>リツ</t>
    </rPh>
    <rPh sb="260" eb="262">
      <t>ゲンショウ</t>
    </rPh>
    <rPh sb="267" eb="269">
      <t>カンロ</t>
    </rPh>
    <rPh sb="270" eb="272">
      <t>コウシン</t>
    </rPh>
    <rPh sb="272" eb="274">
      <t>ケイカク</t>
    </rPh>
    <rPh sb="275" eb="276">
      <t>タ</t>
    </rPh>
    <rPh sb="278" eb="280">
      <t>ヒツヨウ</t>
    </rPh>
    <phoneticPr fontId="4"/>
  </si>
  <si>
    <t>①経常収支比率はH26年度9月に行った料金改定によりH26、H27年度と上昇傾向にあり、経営の健全性が高いと言える。
②累積欠損比率は25年度には累積欠損金が発生したものの料金改定により、累積欠損金は解消されている。今後、累積欠損金が発生しないように収支のバランスを考えて経営に努めたい。
③流動比率は昨年度に比べて上昇しているが、類似団体と比較すると低い状況にある。今後の給水収益の推移を考慮した事業計画が必要であると考えている。
④企業債残高対給水収益比率は類似団体と比較してもあまり差がない状況にある。収益とのバランスを考えて過剰投資を行わないよう努めたい。
⑤料金回収率は料金改定に伴いH27年度は100%を超えることとなった。しかし、給水量は減少傾向にあるので費用面の減少に努めたい。
⑥給水原価は類似団体と比べて低い状況にある。しかし少しずつではあるが増加傾向にあるため、給水量が減少傾向にあるという現状を踏まえ、経常費用の削減に努めたい。
⑦施設利用率は年々減少傾向にあり、給水人口の減少に伴う給水量の減が関係していると言える。この状況が続くのであれば、広域化または施設の統廃合を視野に入れる必要があると考えている。
⑧有収率は年々減少している傾向にあり、類似団体と比べても低い状況にある。経年管の更新とともに漏水状況を改善したいと考えている。</t>
    <rPh sb="1" eb="3">
      <t>ケイジョウ</t>
    </rPh>
    <rPh sb="3" eb="5">
      <t>シュウシ</t>
    </rPh>
    <rPh sb="5" eb="7">
      <t>ヒリツ</t>
    </rPh>
    <rPh sb="11" eb="13">
      <t>ネンド</t>
    </rPh>
    <rPh sb="14" eb="15">
      <t>ガツ</t>
    </rPh>
    <rPh sb="16" eb="17">
      <t>オコナ</t>
    </rPh>
    <rPh sb="19" eb="21">
      <t>リョウキン</t>
    </rPh>
    <rPh sb="21" eb="23">
      <t>カイテイ</t>
    </rPh>
    <rPh sb="33" eb="35">
      <t>ネンド</t>
    </rPh>
    <rPh sb="36" eb="38">
      <t>ジョウショウ</t>
    </rPh>
    <rPh sb="38" eb="40">
      <t>ケイコウ</t>
    </rPh>
    <rPh sb="44" eb="46">
      <t>ケイエイ</t>
    </rPh>
    <rPh sb="47" eb="50">
      <t>ケンゼンセイ</t>
    </rPh>
    <rPh sb="51" eb="52">
      <t>タカ</t>
    </rPh>
    <rPh sb="54" eb="55">
      <t>イ</t>
    </rPh>
    <rPh sb="60" eb="62">
      <t>ルイセキ</t>
    </rPh>
    <rPh sb="62" eb="64">
      <t>ケッソン</t>
    </rPh>
    <rPh sb="64" eb="66">
      <t>ヒリツ</t>
    </rPh>
    <rPh sb="69" eb="71">
      <t>ネンド</t>
    </rPh>
    <rPh sb="73" eb="75">
      <t>ルイセキ</t>
    </rPh>
    <rPh sb="75" eb="78">
      <t>ケッソンキン</t>
    </rPh>
    <rPh sb="79" eb="81">
      <t>ハッセイ</t>
    </rPh>
    <rPh sb="86" eb="88">
      <t>リョウキン</t>
    </rPh>
    <rPh sb="88" eb="90">
      <t>カイテイ</t>
    </rPh>
    <rPh sb="94" eb="96">
      <t>ルイセキ</t>
    </rPh>
    <rPh sb="96" eb="99">
      <t>ケッソンキン</t>
    </rPh>
    <rPh sb="100" eb="102">
      <t>カイショウ</t>
    </rPh>
    <rPh sb="108" eb="110">
      <t>コンゴ</t>
    </rPh>
    <rPh sb="111" eb="113">
      <t>ルイセキ</t>
    </rPh>
    <rPh sb="113" eb="115">
      <t>ケッソン</t>
    </rPh>
    <rPh sb="115" eb="116">
      <t>キン</t>
    </rPh>
    <rPh sb="117" eb="119">
      <t>ハッセイ</t>
    </rPh>
    <rPh sb="125" eb="127">
      <t>シュウシ</t>
    </rPh>
    <rPh sb="133" eb="134">
      <t>カンガ</t>
    </rPh>
    <rPh sb="136" eb="138">
      <t>ケイエイ</t>
    </rPh>
    <rPh sb="139" eb="140">
      <t>ツト</t>
    </rPh>
    <rPh sb="146" eb="148">
      <t>リュウドウ</t>
    </rPh>
    <rPh sb="148" eb="150">
      <t>ヒリツ</t>
    </rPh>
    <rPh sb="151" eb="154">
      <t>サクネンド</t>
    </rPh>
    <rPh sb="155" eb="156">
      <t>クラ</t>
    </rPh>
    <rPh sb="158" eb="160">
      <t>ジョウショウ</t>
    </rPh>
    <rPh sb="166" eb="168">
      <t>ルイジ</t>
    </rPh>
    <rPh sb="168" eb="170">
      <t>ダンタイ</t>
    </rPh>
    <rPh sb="171" eb="173">
      <t>ヒカク</t>
    </rPh>
    <rPh sb="176" eb="177">
      <t>ヒク</t>
    </rPh>
    <rPh sb="178" eb="180">
      <t>ジョウキョウ</t>
    </rPh>
    <rPh sb="184" eb="186">
      <t>コンゴ</t>
    </rPh>
    <rPh sb="187" eb="189">
      <t>キュウスイ</t>
    </rPh>
    <rPh sb="189" eb="191">
      <t>シュウエキ</t>
    </rPh>
    <rPh sb="192" eb="194">
      <t>スイイ</t>
    </rPh>
    <rPh sb="195" eb="197">
      <t>コウリョ</t>
    </rPh>
    <rPh sb="199" eb="201">
      <t>ジギョウ</t>
    </rPh>
    <rPh sb="201" eb="203">
      <t>ケイカク</t>
    </rPh>
    <rPh sb="204" eb="206">
      <t>ヒツヨウ</t>
    </rPh>
    <rPh sb="210" eb="211">
      <t>カンガ</t>
    </rPh>
    <rPh sb="218" eb="220">
      <t>キギョウ</t>
    </rPh>
    <rPh sb="220" eb="221">
      <t>サイ</t>
    </rPh>
    <rPh sb="221" eb="223">
      <t>ザンダカ</t>
    </rPh>
    <rPh sb="223" eb="224">
      <t>ツイ</t>
    </rPh>
    <rPh sb="224" eb="226">
      <t>キュウスイ</t>
    </rPh>
    <rPh sb="226" eb="228">
      <t>シュウエキ</t>
    </rPh>
    <rPh sb="228" eb="230">
      <t>ヒリツ</t>
    </rPh>
    <rPh sb="231" eb="233">
      <t>ルイジ</t>
    </rPh>
    <rPh sb="233" eb="235">
      <t>ダンタイ</t>
    </rPh>
    <rPh sb="236" eb="238">
      <t>ヒカク</t>
    </rPh>
    <rPh sb="244" eb="245">
      <t>サ</t>
    </rPh>
    <rPh sb="248" eb="250">
      <t>ジョウキョウ</t>
    </rPh>
    <rPh sb="254" eb="256">
      <t>シュウエキ</t>
    </rPh>
    <rPh sb="263" eb="264">
      <t>カンガ</t>
    </rPh>
    <rPh sb="266" eb="268">
      <t>カジョウ</t>
    </rPh>
    <rPh sb="268" eb="270">
      <t>トウシ</t>
    </rPh>
    <rPh sb="271" eb="272">
      <t>オコナ</t>
    </rPh>
    <rPh sb="277" eb="278">
      <t>ツト</t>
    </rPh>
    <rPh sb="284" eb="286">
      <t>リョウキン</t>
    </rPh>
    <rPh sb="286" eb="288">
      <t>カイシュウ</t>
    </rPh>
    <rPh sb="288" eb="289">
      <t>リツ</t>
    </rPh>
    <rPh sb="290" eb="292">
      <t>リョウキン</t>
    </rPh>
    <rPh sb="292" eb="294">
      <t>カイテイ</t>
    </rPh>
    <rPh sb="295" eb="296">
      <t>トモナ</t>
    </rPh>
    <rPh sb="300" eb="302">
      <t>ネンド</t>
    </rPh>
    <rPh sb="308" eb="309">
      <t>コ</t>
    </rPh>
    <rPh sb="322" eb="324">
      <t>キュウスイ</t>
    </rPh>
    <rPh sb="324" eb="325">
      <t>リョウ</t>
    </rPh>
    <rPh sb="326" eb="328">
      <t>ゲンショウ</t>
    </rPh>
    <rPh sb="328" eb="330">
      <t>ケイコウ</t>
    </rPh>
    <rPh sb="335" eb="338">
      <t>ヒヨウメン</t>
    </rPh>
    <rPh sb="339" eb="341">
      <t>ゲンショウ</t>
    </rPh>
    <rPh sb="342" eb="343">
      <t>ツト</t>
    </rPh>
    <rPh sb="349" eb="351">
      <t>キュウスイ</t>
    </rPh>
    <rPh sb="351" eb="353">
      <t>ゲンカ</t>
    </rPh>
    <rPh sb="354" eb="356">
      <t>ルイジ</t>
    </rPh>
    <rPh sb="356" eb="358">
      <t>ダンタイ</t>
    </rPh>
    <rPh sb="359" eb="360">
      <t>クラ</t>
    </rPh>
    <rPh sb="362" eb="363">
      <t>ヒク</t>
    </rPh>
    <rPh sb="364" eb="366">
      <t>ジョウキョウ</t>
    </rPh>
    <rPh sb="373" eb="374">
      <t>スコ</t>
    </rPh>
    <rPh sb="382" eb="384">
      <t>ゾウカ</t>
    </rPh>
    <rPh sb="384" eb="386">
      <t>ケイコウ</t>
    </rPh>
    <rPh sb="392" eb="394">
      <t>キュウスイ</t>
    </rPh>
    <rPh sb="394" eb="395">
      <t>リョウ</t>
    </rPh>
    <rPh sb="396" eb="398">
      <t>ゲンショウ</t>
    </rPh>
    <rPh sb="398" eb="400">
      <t>ケイコウ</t>
    </rPh>
    <rPh sb="406" eb="408">
      <t>ゲンジョウ</t>
    </rPh>
    <rPh sb="409" eb="410">
      <t>フ</t>
    </rPh>
    <rPh sb="413" eb="415">
      <t>ケイジョウ</t>
    </rPh>
    <rPh sb="415" eb="417">
      <t>ヒヨウ</t>
    </rPh>
    <rPh sb="418" eb="420">
      <t>サクゲン</t>
    </rPh>
    <rPh sb="421" eb="422">
      <t>ツト</t>
    </rPh>
    <rPh sb="428" eb="430">
      <t>シセツ</t>
    </rPh>
    <rPh sb="430" eb="433">
      <t>リヨウリツ</t>
    </rPh>
    <rPh sb="434" eb="436">
      <t>ネンネン</t>
    </rPh>
    <rPh sb="436" eb="438">
      <t>ゲンショウ</t>
    </rPh>
    <rPh sb="438" eb="440">
      <t>ケイコウ</t>
    </rPh>
    <rPh sb="444" eb="446">
      <t>キュウスイ</t>
    </rPh>
    <rPh sb="446" eb="448">
      <t>ジンコウ</t>
    </rPh>
    <rPh sb="449" eb="451">
      <t>ゲンショウ</t>
    </rPh>
    <rPh sb="452" eb="453">
      <t>トモナ</t>
    </rPh>
    <rPh sb="454" eb="456">
      <t>キュウスイ</t>
    </rPh>
    <rPh sb="456" eb="457">
      <t>リョウ</t>
    </rPh>
    <rPh sb="458" eb="459">
      <t>ゲン</t>
    </rPh>
    <rPh sb="460" eb="462">
      <t>カンケイ</t>
    </rPh>
    <rPh sb="467" eb="468">
      <t>イ</t>
    </rPh>
    <rPh sb="473" eb="475">
      <t>ジョウキョウ</t>
    </rPh>
    <rPh sb="476" eb="477">
      <t>ツヅ</t>
    </rPh>
    <rPh sb="484" eb="486">
      <t>コウイキ</t>
    </rPh>
    <rPh sb="486" eb="487">
      <t>カ</t>
    </rPh>
    <rPh sb="490" eb="492">
      <t>シセツ</t>
    </rPh>
    <rPh sb="493" eb="496">
      <t>トウハイゴウ</t>
    </rPh>
    <rPh sb="497" eb="499">
      <t>シヤ</t>
    </rPh>
    <rPh sb="500" eb="501">
      <t>イ</t>
    </rPh>
    <rPh sb="503" eb="505">
      <t>ヒツヨウ</t>
    </rPh>
    <rPh sb="509" eb="510">
      <t>カンガ</t>
    </rPh>
    <rPh sb="517" eb="519">
      <t>ユウシュウ</t>
    </rPh>
    <rPh sb="519" eb="520">
      <t>リツ</t>
    </rPh>
    <rPh sb="521" eb="523">
      <t>ネンネン</t>
    </rPh>
    <rPh sb="523" eb="525">
      <t>ゲンショウ</t>
    </rPh>
    <rPh sb="529" eb="531">
      <t>ケイコウ</t>
    </rPh>
    <rPh sb="535" eb="537">
      <t>ルイジ</t>
    </rPh>
    <rPh sb="537" eb="539">
      <t>ダンタイ</t>
    </rPh>
    <rPh sb="540" eb="541">
      <t>クラ</t>
    </rPh>
    <rPh sb="544" eb="545">
      <t>ヒク</t>
    </rPh>
    <rPh sb="546" eb="548">
      <t>ジョウキョウ</t>
    </rPh>
    <rPh sb="552" eb="554">
      <t>ケイネン</t>
    </rPh>
    <rPh sb="554" eb="555">
      <t>カン</t>
    </rPh>
    <rPh sb="556" eb="558">
      <t>コウシン</t>
    </rPh>
    <rPh sb="562" eb="564">
      <t>ロウスイ</t>
    </rPh>
    <rPh sb="564" eb="566">
      <t>ジョウキョウ</t>
    </rPh>
    <rPh sb="567" eb="569">
      <t>カイゼン</t>
    </rPh>
    <rPh sb="573" eb="574">
      <t>カンガ</t>
    </rPh>
    <phoneticPr fontId="4"/>
  </si>
  <si>
    <t xml:space="preserve">　当市はH26年9月に料金改定を行ったことにより、経常収支比率は類似団体と同等となり、健全な経営状況と言える。
　しかし、有収率が類似団体と比較してかなり低く、管路経年化率も徐々に減少しているが類似団体と比較して高い状況にある。
　そのため、経年管の更新とともに管路の漏水を改修し有収率と管路経年化率を改善することが課題である。管路の更新は費用がかかることなので投資・更新計画を立て、安定した経営の維持に努めたい。
　また、H29年度より簡易水道が統合されるため、経営状況と施設状況が現在と大きく変わる見込みである。この変化に対応し、水道の安全供給と経営の安定性の維持に努めたい。
</t>
    <rPh sb="1" eb="3">
      <t>トウシ</t>
    </rPh>
    <rPh sb="7" eb="8">
      <t>ネン</t>
    </rPh>
    <rPh sb="9" eb="10">
      <t>ガツ</t>
    </rPh>
    <rPh sb="11" eb="13">
      <t>リョウキン</t>
    </rPh>
    <rPh sb="13" eb="15">
      <t>カイテイ</t>
    </rPh>
    <rPh sb="16" eb="17">
      <t>オコナ</t>
    </rPh>
    <rPh sb="25" eb="27">
      <t>ケイジョウ</t>
    </rPh>
    <rPh sb="27" eb="29">
      <t>シュウシ</t>
    </rPh>
    <rPh sb="29" eb="31">
      <t>ヒリツ</t>
    </rPh>
    <rPh sb="32" eb="34">
      <t>ルイジ</t>
    </rPh>
    <rPh sb="34" eb="36">
      <t>ダンタイ</t>
    </rPh>
    <rPh sb="37" eb="39">
      <t>ドウトウ</t>
    </rPh>
    <rPh sb="43" eb="45">
      <t>ケンゼン</t>
    </rPh>
    <rPh sb="46" eb="48">
      <t>ケイエイ</t>
    </rPh>
    <rPh sb="48" eb="50">
      <t>ジョウキョウ</t>
    </rPh>
    <rPh sb="51" eb="52">
      <t>イ</t>
    </rPh>
    <rPh sb="61" eb="63">
      <t>ユウシュウ</t>
    </rPh>
    <rPh sb="63" eb="64">
      <t>リツ</t>
    </rPh>
    <rPh sb="65" eb="67">
      <t>ルイジ</t>
    </rPh>
    <rPh sb="67" eb="69">
      <t>ダンタイ</t>
    </rPh>
    <rPh sb="70" eb="72">
      <t>ヒカク</t>
    </rPh>
    <rPh sb="77" eb="78">
      <t>ヒク</t>
    </rPh>
    <rPh sb="80" eb="82">
      <t>カンロ</t>
    </rPh>
    <rPh sb="82" eb="85">
      <t>ケイネンカ</t>
    </rPh>
    <rPh sb="85" eb="86">
      <t>リツ</t>
    </rPh>
    <rPh sb="87" eb="89">
      <t>ジョジョ</t>
    </rPh>
    <rPh sb="90" eb="92">
      <t>ゲンショウ</t>
    </rPh>
    <rPh sb="97" eb="99">
      <t>ルイジ</t>
    </rPh>
    <rPh sb="99" eb="101">
      <t>ダンタイ</t>
    </rPh>
    <rPh sb="102" eb="104">
      <t>ヒカク</t>
    </rPh>
    <rPh sb="106" eb="107">
      <t>タカ</t>
    </rPh>
    <rPh sb="108" eb="110">
      <t>ジョウキョウ</t>
    </rPh>
    <rPh sb="121" eb="123">
      <t>ケイネン</t>
    </rPh>
    <rPh sb="123" eb="124">
      <t>カン</t>
    </rPh>
    <rPh sb="125" eb="127">
      <t>コウシン</t>
    </rPh>
    <rPh sb="131" eb="133">
      <t>カンロ</t>
    </rPh>
    <rPh sb="134" eb="136">
      <t>ロウスイ</t>
    </rPh>
    <rPh sb="137" eb="139">
      <t>カイシュウ</t>
    </rPh>
    <rPh sb="140" eb="142">
      <t>ユウシュウ</t>
    </rPh>
    <rPh sb="142" eb="143">
      <t>リツ</t>
    </rPh>
    <rPh sb="144" eb="146">
      <t>カンロ</t>
    </rPh>
    <rPh sb="146" eb="149">
      <t>ケイネンカ</t>
    </rPh>
    <rPh sb="149" eb="150">
      <t>リツ</t>
    </rPh>
    <rPh sb="151" eb="153">
      <t>カイゼン</t>
    </rPh>
    <rPh sb="158" eb="160">
      <t>カダイ</t>
    </rPh>
    <rPh sb="164" eb="166">
      <t>カンロ</t>
    </rPh>
    <rPh sb="167" eb="169">
      <t>コウシン</t>
    </rPh>
    <rPh sb="181" eb="183">
      <t>トウシ</t>
    </rPh>
    <rPh sb="184" eb="186">
      <t>コウシン</t>
    </rPh>
    <rPh sb="186" eb="188">
      <t>ケイカク</t>
    </rPh>
    <rPh sb="189" eb="190">
      <t>タ</t>
    </rPh>
    <rPh sb="192" eb="194">
      <t>アンテイ</t>
    </rPh>
    <rPh sb="196" eb="198">
      <t>ケイエイ</t>
    </rPh>
    <rPh sb="199" eb="201">
      <t>イジ</t>
    </rPh>
    <rPh sb="202" eb="203">
      <t>ツト</t>
    </rPh>
    <rPh sb="215" eb="217">
      <t>ネンド</t>
    </rPh>
    <rPh sb="219" eb="221">
      <t>カンイ</t>
    </rPh>
    <rPh sb="221" eb="223">
      <t>スイドウ</t>
    </rPh>
    <rPh sb="224" eb="226">
      <t>トウゴウ</t>
    </rPh>
    <rPh sb="232" eb="234">
      <t>ケイエイ</t>
    </rPh>
    <rPh sb="234" eb="236">
      <t>ジョウキョウ</t>
    </rPh>
    <rPh sb="237" eb="239">
      <t>シセツ</t>
    </rPh>
    <rPh sb="239" eb="241">
      <t>ジョウキョウ</t>
    </rPh>
    <rPh sb="242" eb="244">
      <t>ゲンザイ</t>
    </rPh>
    <rPh sb="245" eb="246">
      <t>オオ</t>
    </rPh>
    <rPh sb="248" eb="249">
      <t>カ</t>
    </rPh>
    <rPh sb="251" eb="253">
      <t>ミコ</t>
    </rPh>
    <rPh sb="260" eb="262">
      <t>ヘンカ</t>
    </rPh>
    <rPh sb="263" eb="265">
      <t>タイオウ</t>
    </rPh>
    <rPh sb="267" eb="269">
      <t>スイドウ</t>
    </rPh>
    <rPh sb="270" eb="272">
      <t>アンゼン</t>
    </rPh>
    <rPh sb="272" eb="274">
      <t>キョウキュウ</t>
    </rPh>
    <rPh sb="275" eb="277">
      <t>ケイエイ</t>
    </rPh>
    <rPh sb="278" eb="281">
      <t>アンテイセイ</t>
    </rPh>
    <rPh sb="282" eb="284">
      <t>イジ</t>
    </rPh>
    <rPh sb="285" eb="28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</si>
</sst>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1.61</c:v>
                </c:pt>
                <c:pt idx="1">
                  <c:v>1.19</c:v>
                </c:pt>
                <c:pt idx="2">
                  <c:v>1.43</c:v>
                </c:pt>
                <c:pt idx="3">
                  <c:v>0.75</c:v>
                </c:pt>
                <c:pt idx="4" formatCode="#,##0.00;&quot;△&quot;#,##0.00">
                  <c:v>1.17</c:v>
                </c:pt>
              </c:numCache>
            </c:numRef>
          </c:val>
        </c:ser>
        <c:dLbls>
          <c:showLegendKey val="0"/>
          <c:showVal val="0"/>
          <c:showCatName val="0"/>
          <c:showSerName val="0"/>
          <c:showPercent val="0"/>
          <c:showBubbleSize val="0"/>
        </c:dLbls>
        <c:gapWidth val="150"/>
        <c:axId val="65201280"/>
        <c:axId val="6520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0.78</c:v>
                </c:pt>
                <c:pt idx="1">
                  <c:v>0.67</c:v>
                </c:pt>
                <c:pt idx="2">
                  <c:v>0.67</c:v>
                </c:pt>
                <c:pt idx="3">
                  <c:v>0.66</c:v>
                </c:pt>
                <c:pt idx="4">
                  <c:v>0.99</c:v>
                </c:pt>
              </c:numCache>
            </c:numRef>
          </c:val>
          <c:smooth val="0"/>
        </c:ser>
        <c:dLbls>
          <c:showLegendKey val="0"/>
          <c:showVal val="0"/>
          <c:showCatName val="0"/>
          <c:showSerName val="0"/>
          <c:showPercent val="0"/>
          <c:showBubbleSize val="0"/>
        </c:dLbls>
        <c:marker val="1"/>
        <c:smooth val="0"/>
        <c:axId val="65201280"/>
        <c:axId val="65203200"/>
      </c:lineChart>
      <c:dateAx>
        <c:axId val="65201280"/>
        <c:scaling>
          <c:orientation val="minMax"/>
        </c:scaling>
        <c:delete val="1"/>
        <c:axPos val="b"/>
        <c:numFmt formatCode="ge" sourceLinked="1"/>
        <c:majorTickMark val="none"/>
        <c:minorTickMark val="none"/>
        <c:tickLblPos val="none"/>
        <c:crossAx val="65203200"/>
        <c:crosses val="autoZero"/>
        <c:auto val="1"/>
        <c:lblOffset val="100"/>
        <c:baseTimeUnit val="years"/>
      </c:dateAx>
      <c:valAx>
        <c:axId val="6520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20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57.64</c:v>
                </c:pt>
                <c:pt idx="1">
                  <c:v>55.92</c:v>
                </c:pt>
                <c:pt idx="2">
                  <c:v>54.94</c:v>
                </c:pt>
                <c:pt idx="3">
                  <c:v>53.05</c:v>
                </c:pt>
                <c:pt idx="4">
                  <c:v>53.41</c:v>
                </c:pt>
              </c:numCache>
            </c:numRef>
          </c:val>
        </c:ser>
        <c:dLbls>
          <c:showLegendKey val="0"/>
          <c:showVal val="0"/>
          <c:showCatName val="0"/>
          <c:showSerName val="0"/>
          <c:showPercent val="0"/>
          <c:showBubbleSize val="0"/>
        </c:dLbls>
        <c:gapWidth val="150"/>
        <c:axId val="66598400"/>
        <c:axId val="6660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55.84</c:v>
                </c:pt>
                <c:pt idx="1">
                  <c:v>55.68</c:v>
                </c:pt>
                <c:pt idx="2">
                  <c:v>55.64</c:v>
                </c:pt>
                <c:pt idx="3">
                  <c:v>55.13</c:v>
                </c:pt>
                <c:pt idx="4">
                  <c:v>54.77</c:v>
                </c:pt>
              </c:numCache>
            </c:numRef>
          </c:val>
          <c:smooth val="0"/>
        </c:ser>
        <c:dLbls>
          <c:showLegendKey val="0"/>
          <c:showVal val="0"/>
          <c:showCatName val="0"/>
          <c:showSerName val="0"/>
          <c:showPercent val="0"/>
          <c:showBubbleSize val="0"/>
        </c:dLbls>
        <c:marker val="1"/>
        <c:smooth val="0"/>
        <c:axId val="66598400"/>
        <c:axId val="66600320"/>
      </c:lineChart>
      <c:dateAx>
        <c:axId val="66598400"/>
        <c:scaling>
          <c:orientation val="minMax"/>
        </c:scaling>
        <c:delete val="1"/>
        <c:axPos val="b"/>
        <c:numFmt formatCode="ge" sourceLinked="1"/>
        <c:majorTickMark val="none"/>
        <c:minorTickMark val="none"/>
        <c:tickLblPos val="none"/>
        <c:crossAx val="66600320"/>
        <c:crosses val="autoZero"/>
        <c:auto val="1"/>
        <c:lblOffset val="100"/>
        <c:baseTimeUnit val="years"/>
      </c:dateAx>
      <c:valAx>
        <c:axId val="6660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59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80.58</c:v>
                </c:pt>
                <c:pt idx="1">
                  <c:v>79.900000000000006</c:v>
                </c:pt>
                <c:pt idx="2">
                  <c:v>74.900000000000006</c:v>
                </c:pt>
                <c:pt idx="3">
                  <c:v>75.319999999999993</c:v>
                </c:pt>
                <c:pt idx="4">
                  <c:v>72.56</c:v>
                </c:pt>
              </c:numCache>
            </c:numRef>
          </c:val>
        </c:ser>
        <c:dLbls>
          <c:showLegendKey val="0"/>
          <c:showVal val="0"/>
          <c:showCatName val="0"/>
          <c:showSerName val="0"/>
          <c:showPercent val="0"/>
          <c:showBubbleSize val="0"/>
        </c:dLbls>
        <c:gapWidth val="150"/>
        <c:axId val="66647936"/>
        <c:axId val="6664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83.11</c:v>
                </c:pt>
                <c:pt idx="1">
                  <c:v>83.18</c:v>
                </c:pt>
                <c:pt idx="2">
                  <c:v>83.09</c:v>
                </c:pt>
                <c:pt idx="3">
                  <c:v>83</c:v>
                </c:pt>
                <c:pt idx="4">
                  <c:v>82.89</c:v>
                </c:pt>
              </c:numCache>
            </c:numRef>
          </c:val>
          <c:smooth val="0"/>
        </c:ser>
        <c:dLbls>
          <c:showLegendKey val="0"/>
          <c:showVal val="0"/>
          <c:showCatName val="0"/>
          <c:showSerName val="0"/>
          <c:showPercent val="0"/>
          <c:showBubbleSize val="0"/>
        </c:dLbls>
        <c:marker val="1"/>
        <c:smooth val="0"/>
        <c:axId val="66647936"/>
        <c:axId val="66649472"/>
      </c:lineChart>
      <c:dateAx>
        <c:axId val="66647936"/>
        <c:scaling>
          <c:orientation val="minMax"/>
        </c:scaling>
        <c:delete val="1"/>
        <c:axPos val="b"/>
        <c:numFmt formatCode="ge" sourceLinked="1"/>
        <c:majorTickMark val="none"/>
        <c:minorTickMark val="none"/>
        <c:tickLblPos val="none"/>
        <c:crossAx val="66649472"/>
        <c:crosses val="autoZero"/>
        <c:auto val="1"/>
        <c:lblOffset val="100"/>
        <c:baseTimeUnit val="years"/>
      </c:dateAx>
      <c:valAx>
        <c:axId val="666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64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102.6</c:v>
                </c:pt>
                <c:pt idx="1">
                  <c:v>99.48</c:v>
                </c:pt>
                <c:pt idx="2">
                  <c:v>90.85</c:v>
                </c:pt>
                <c:pt idx="3">
                  <c:v>106.98</c:v>
                </c:pt>
                <c:pt idx="4">
                  <c:v>118.02</c:v>
                </c:pt>
              </c:numCache>
            </c:numRef>
          </c:val>
        </c:ser>
        <c:dLbls>
          <c:showLegendKey val="0"/>
          <c:showVal val="0"/>
          <c:showCatName val="0"/>
          <c:showSerName val="0"/>
          <c:showPercent val="0"/>
          <c:showBubbleSize val="0"/>
        </c:dLbls>
        <c:gapWidth val="150"/>
        <c:axId val="65643264"/>
        <c:axId val="656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107.37</c:v>
                </c:pt>
                <c:pt idx="1">
                  <c:v>107.57</c:v>
                </c:pt>
                <c:pt idx="2">
                  <c:v>106.55</c:v>
                </c:pt>
                <c:pt idx="3">
                  <c:v>110.01</c:v>
                </c:pt>
                <c:pt idx="4">
                  <c:v>111.21</c:v>
                </c:pt>
              </c:numCache>
            </c:numRef>
          </c:val>
          <c:smooth val="0"/>
        </c:ser>
        <c:dLbls>
          <c:showLegendKey val="0"/>
          <c:showVal val="0"/>
          <c:showCatName val="0"/>
          <c:showSerName val="0"/>
          <c:showPercent val="0"/>
          <c:showBubbleSize val="0"/>
        </c:dLbls>
        <c:marker val="1"/>
        <c:smooth val="0"/>
        <c:axId val="65643264"/>
        <c:axId val="65645184"/>
      </c:lineChart>
      <c:dateAx>
        <c:axId val="65643264"/>
        <c:scaling>
          <c:orientation val="minMax"/>
        </c:scaling>
        <c:delete val="1"/>
        <c:axPos val="b"/>
        <c:numFmt formatCode="ge" sourceLinked="1"/>
        <c:majorTickMark val="none"/>
        <c:minorTickMark val="none"/>
        <c:tickLblPos val="none"/>
        <c:crossAx val="65645184"/>
        <c:crosses val="autoZero"/>
        <c:auto val="1"/>
        <c:lblOffset val="100"/>
        <c:baseTimeUnit val="years"/>
      </c:dateAx>
      <c:valAx>
        <c:axId val="65645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564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33.020000000000003</c:v>
                </c:pt>
                <c:pt idx="1">
                  <c:v>34.22</c:v>
                </c:pt>
                <c:pt idx="2">
                  <c:v>34.94</c:v>
                </c:pt>
                <c:pt idx="3">
                  <c:v>45.71</c:v>
                </c:pt>
                <c:pt idx="4">
                  <c:v>47.05</c:v>
                </c:pt>
              </c:numCache>
            </c:numRef>
          </c:val>
        </c:ser>
        <c:dLbls>
          <c:showLegendKey val="0"/>
          <c:showVal val="0"/>
          <c:showCatName val="0"/>
          <c:showSerName val="0"/>
          <c:showPercent val="0"/>
          <c:showBubbleSize val="0"/>
        </c:dLbls>
        <c:gapWidth val="150"/>
        <c:axId val="65679744"/>
        <c:axId val="6568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37.090000000000003</c:v>
                </c:pt>
                <c:pt idx="1">
                  <c:v>38.07</c:v>
                </c:pt>
                <c:pt idx="2">
                  <c:v>39.06</c:v>
                </c:pt>
                <c:pt idx="3">
                  <c:v>46.66</c:v>
                </c:pt>
                <c:pt idx="4">
                  <c:v>47.46</c:v>
                </c:pt>
              </c:numCache>
            </c:numRef>
          </c:val>
          <c:smooth val="0"/>
        </c:ser>
        <c:dLbls>
          <c:showLegendKey val="0"/>
          <c:showVal val="0"/>
          <c:showCatName val="0"/>
          <c:showSerName val="0"/>
          <c:showPercent val="0"/>
          <c:showBubbleSize val="0"/>
        </c:dLbls>
        <c:marker val="1"/>
        <c:smooth val="0"/>
        <c:axId val="65679744"/>
        <c:axId val="65681664"/>
      </c:lineChart>
      <c:dateAx>
        <c:axId val="65679744"/>
        <c:scaling>
          <c:orientation val="minMax"/>
        </c:scaling>
        <c:delete val="1"/>
        <c:axPos val="b"/>
        <c:numFmt formatCode="ge" sourceLinked="1"/>
        <c:majorTickMark val="none"/>
        <c:minorTickMark val="none"/>
        <c:tickLblPos val="none"/>
        <c:crossAx val="65681664"/>
        <c:crosses val="autoZero"/>
        <c:auto val="1"/>
        <c:lblOffset val="100"/>
        <c:baseTimeUnit val="years"/>
      </c:dateAx>
      <c:valAx>
        <c:axId val="6568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67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12.92</c:v>
                </c:pt>
                <c:pt idx="1">
                  <c:v>12.59</c:v>
                </c:pt>
                <c:pt idx="2">
                  <c:v>12.21</c:v>
                </c:pt>
                <c:pt idx="3">
                  <c:v>12.13</c:v>
                </c:pt>
                <c:pt idx="4" formatCode="#,##0.00;&quot;△&quot;#,##0.00">
                  <c:v>11.71</c:v>
                </c:pt>
              </c:numCache>
            </c:numRef>
          </c:val>
        </c:ser>
        <c:dLbls>
          <c:showLegendKey val="0"/>
          <c:showVal val="0"/>
          <c:showCatName val="0"/>
          <c:showSerName val="0"/>
          <c:showPercent val="0"/>
          <c:showBubbleSize val="0"/>
        </c:dLbls>
        <c:gapWidth val="150"/>
        <c:axId val="65716224"/>
        <c:axId val="6571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6.63</c:v>
                </c:pt>
                <c:pt idx="1">
                  <c:v>7.73</c:v>
                </c:pt>
                <c:pt idx="2">
                  <c:v>8.8699999999999992</c:v>
                </c:pt>
                <c:pt idx="3">
                  <c:v>9.85</c:v>
                </c:pt>
                <c:pt idx="4">
                  <c:v>9.7100000000000009</c:v>
                </c:pt>
              </c:numCache>
            </c:numRef>
          </c:val>
          <c:smooth val="0"/>
        </c:ser>
        <c:dLbls>
          <c:showLegendKey val="0"/>
          <c:showVal val="0"/>
          <c:showCatName val="0"/>
          <c:showSerName val="0"/>
          <c:showPercent val="0"/>
          <c:showBubbleSize val="0"/>
        </c:dLbls>
        <c:marker val="1"/>
        <c:smooth val="0"/>
        <c:axId val="65716224"/>
        <c:axId val="65718144"/>
      </c:lineChart>
      <c:dateAx>
        <c:axId val="65716224"/>
        <c:scaling>
          <c:orientation val="minMax"/>
        </c:scaling>
        <c:delete val="1"/>
        <c:axPos val="b"/>
        <c:numFmt formatCode="ge" sourceLinked="1"/>
        <c:majorTickMark val="none"/>
        <c:minorTickMark val="none"/>
        <c:tickLblPos val="none"/>
        <c:crossAx val="65718144"/>
        <c:crosses val="autoZero"/>
        <c:auto val="1"/>
        <c:lblOffset val="100"/>
        <c:baseTimeUnit val="years"/>
      </c:dateAx>
      <c:valAx>
        <c:axId val="6571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71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formatCode="#,##0.00;&quot;△&quot;#,##0.00;&quot;-&quot;">
                  <c:v>6.58</c:v>
                </c:pt>
                <c:pt idx="3">
                  <c:v>0</c:v>
                </c:pt>
                <c:pt idx="4">
                  <c:v>0</c:v>
                </c:pt>
              </c:numCache>
            </c:numRef>
          </c:val>
        </c:ser>
        <c:dLbls>
          <c:showLegendKey val="0"/>
          <c:showVal val="0"/>
          <c:showCatName val="0"/>
          <c:showSerName val="0"/>
          <c:showPercent val="0"/>
          <c:showBubbleSize val="0"/>
        </c:dLbls>
        <c:gapWidth val="150"/>
        <c:axId val="66093056"/>
        <c:axId val="6609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8.5</c:v>
                </c:pt>
                <c:pt idx="1">
                  <c:v>9.34</c:v>
                </c:pt>
                <c:pt idx="2">
                  <c:v>9.56</c:v>
                </c:pt>
                <c:pt idx="3">
                  <c:v>2.8</c:v>
                </c:pt>
                <c:pt idx="4">
                  <c:v>1.93</c:v>
                </c:pt>
              </c:numCache>
            </c:numRef>
          </c:val>
          <c:smooth val="0"/>
        </c:ser>
        <c:dLbls>
          <c:showLegendKey val="0"/>
          <c:showVal val="0"/>
          <c:showCatName val="0"/>
          <c:showSerName val="0"/>
          <c:showPercent val="0"/>
          <c:showBubbleSize val="0"/>
        </c:dLbls>
        <c:marker val="1"/>
        <c:smooth val="0"/>
        <c:axId val="66093056"/>
        <c:axId val="66094976"/>
      </c:lineChart>
      <c:dateAx>
        <c:axId val="66093056"/>
        <c:scaling>
          <c:orientation val="minMax"/>
        </c:scaling>
        <c:delete val="1"/>
        <c:axPos val="b"/>
        <c:numFmt formatCode="ge" sourceLinked="1"/>
        <c:majorTickMark val="none"/>
        <c:minorTickMark val="none"/>
        <c:tickLblPos val="none"/>
        <c:crossAx val="66094976"/>
        <c:crosses val="autoZero"/>
        <c:auto val="1"/>
        <c:lblOffset val="100"/>
        <c:baseTimeUnit val="years"/>
      </c:dateAx>
      <c:valAx>
        <c:axId val="660949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609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147.9</c:v>
                </c:pt>
                <c:pt idx="1">
                  <c:v>282.85000000000002</c:v>
                </c:pt>
                <c:pt idx="2">
                  <c:v>224.62</c:v>
                </c:pt>
                <c:pt idx="3">
                  <c:v>186.12</c:v>
                </c:pt>
                <c:pt idx="4">
                  <c:v>262.04000000000002</c:v>
                </c:pt>
              </c:numCache>
            </c:numRef>
          </c:val>
        </c:ser>
        <c:dLbls>
          <c:showLegendKey val="0"/>
          <c:showVal val="0"/>
          <c:showCatName val="0"/>
          <c:showSerName val="0"/>
          <c:showPercent val="0"/>
          <c:showBubbleSize val="0"/>
        </c:dLbls>
        <c:gapWidth val="150"/>
        <c:axId val="66135552"/>
        <c:axId val="6613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995.5</c:v>
                </c:pt>
                <c:pt idx="1">
                  <c:v>915.5</c:v>
                </c:pt>
                <c:pt idx="2">
                  <c:v>963.24</c:v>
                </c:pt>
                <c:pt idx="3">
                  <c:v>381.53</c:v>
                </c:pt>
                <c:pt idx="4">
                  <c:v>391.54</c:v>
                </c:pt>
              </c:numCache>
            </c:numRef>
          </c:val>
          <c:smooth val="0"/>
        </c:ser>
        <c:dLbls>
          <c:showLegendKey val="0"/>
          <c:showVal val="0"/>
          <c:showCatName val="0"/>
          <c:showSerName val="0"/>
          <c:showPercent val="0"/>
          <c:showBubbleSize val="0"/>
        </c:dLbls>
        <c:marker val="1"/>
        <c:smooth val="0"/>
        <c:axId val="66135552"/>
        <c:axId val="66137472"/>
      </c:lineChart>
      <c:dateAx>
        <c:axId val="66135552"/>
        <c:scaling>
          <c:orientation val="minMax"/>
        </c:scaling>
        <c:delete val="1"/>
        <c:axPos val="b"/>
        <c:numFmt formatCode="ge" sourceLinked="1"/>
        <c:majorTickMark val="none"/>
        <c:minorTickMark val="none"/>
        <c:tickLblPos val="none"/>
        <c:crossAx val="66137472"/>
        <c:crosses val="autoZero"/>
        <c:auto val="1"/>
        <c:lblOffset val="100"/>
        <c:baseTimeUnit val="years"/>
      </c:dateAx>
      <c:valAx>
        <c:axId val="661374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613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408.29</c:v>
                </c:pt>
                <c:pt idx="1">
                  <c:v>423.26</c:v>
                </c:pt>
                <c:pt idx="2">
                  <c:v>474.1</c:v>
                </c:pt>
                <c:pt idx="3">
                  <c:v>399.26</c:v>
                </c:pt>
                <c:pt idx="4">
                  <c:v>353.17</c:v>
                </c:pt>
              </c:numCache>
            </c:numRef>
          </c:val>
        </c:ser>
        <c:dLbls>
          <c:showLegendKey val="0"/>
          <c:showVal val="0"/>
          <c:showCatName val="0"/>
          <c:showSerName val="0"/>
          <c:showPercent val="0"/>
          <c:showBubbleSize val="0"/>
        </c:dLbls>
        <c:gapWidth val="150"/>
        <c:axId val="66167936"/>
        <c:axId val="6616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414.59</c:v>
                </c:pt>
                <c:pt idx="1">
                  <c:v>404.78</c:v>
                </c:pt>
                <c:pt idx="2">
                  <c:v>400.38</c:v>
                </c:pt>
                <c:pt idx="3">
                  <c:v>393.27</c:v>
                </c:pt>
                <c:pt idx="4">
                  <c:v>386.97</c:v>
                </c:pt>
              </c:numCache>
            </c:numRef>
          </c:val>
          <c:smooth val="0"/>
        </c:ser>
        <c:dLbls>
          <c:showLegendKey val="0"/>
          <c:showVal val="0"/>
          <c:showCatName val="0"/>
          <c:showSerName val="0"/>
          <c:showPercent val="0"/>
          <c:showBubbleSize val="0"/>
        </c:dLbls>
        <c:marker val="1"/>
        <c:smooth val="0"/>
        <c:axId val="66167936"/>
        <c:axId val="66169856"/>
      </c:lineChart>
      <c:dateAx>
        <c:axId val="66167936"/>
        <c:scaling>
          <c:orientation val="minMax"/>
        </c:scaling>
        <c:delete val="1"/>
        <c:axPos val="b"/>
        <c:numFmt formatCode="ge" sourceLinked="1"/>
        <c:majorTickMark val="none"/>
        <c:minorTickMark val="none"/>
        <c:tickLblPos val="none"/>
        <c:crossAx val="66169856"/>
        <c:crosses val="autoZero"/>
        <c:auto val="1"/>
        <c:lblOffset val="100"/>
        <c:baseTimeUnit val="years"/>
      </c:dateAx>
      <c:valAx>
        <c:axId val="66169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616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95.63</c:v>
                </c:pt>
                <c:pt idx="1">
                  <c:v>92.18</c:v>
                </c:pt>
                <c:pt idx="2">
                  <c:v>83.6</c:v>
                </c:pt>
                <c:pt idx="3">
                  <c:v>99.14</c:v>
                </c:pt>
                <c:pt idx="4">
                  <c:v>112.14</c:v>
                </c:pt>
              </c:numCache>
            </c:numRef>
          </c:val>
        </c:ser>
        <c:dLbls>
          <c:showLegendKey val="0"/>
          <c:showVal val="0"/>
          <c:showCatName val="0"/>
          <c:showSerName val="0"/>
          <c:showPercent val="0"/>
          <c:showBubbleSize val="0"/>
        </c:dLbls>
        <c:gapWidth val="150"/>
        <c:axId val="66277760"/>
        <c:axId val="662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97.71</c:v>
                </c:pt>
                <c:pt idx="1">
                  <c:v>98.07</c:v>
                </c:pt>
                <c:pt idx="2">
                  <c:v>96.56</c:v>
                </c:pt>
                <c:pt idx="3">
                  <c:v>100.47</c:v>
                </c:pt>
                <c:pt idx="4">
                  <c:v>101.72</c:v>
                </c:pt>
              </c:numCache>
            </c:numRef>
          </c:val>
          <c:smooth val="0"/>
        </c:ser>
        <c:dLbls>
          <c:showLegendKey val="0"/>
          <c:showVal val="0"/>
          <c:showCatName val="0"/>
          <c:showSerName val="0"/>
          <c:showPercent val="0"/>
          <c:showBubbleSize val="0"/>
        </c:dLbls>
        <c:marker val="1"/>
        <c:smooth val="0"/>
        <c:axId val="66277760"/>
        <c:axId val="66279680"/>
      </c:lineChart>
      <c:dateAx>
        <c:axId val="66277760"/>
        <c:scaling>
          <c:orientation val="minMax"/>
        </c:scaling>
        <c:delete val="1"/>
        <c:axPos val="b"/>
        <c:numFmt formatCode="ge" sourceLinked="1"/>
        <c:majorTickMark val="none"/>
        <c:minorTickMark val="none"/>
        <c:tickLblPos val="none"/>
        <c:crossAx val="66279680"/>
        <c:crosses val="autoZero"/>
        <c:auto val="1"/>
        <c:lblOffset val="100"/>
        <c:baseTimeUnit val="years"/>
      </c:dateAx>
      <c:valAx>
        <c:axId val="6627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2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110.38</c:v>
                </c:pt>
                <c:pt idx="1">
                  <c:v>113.32</c:v>
                </c:pt>
                <c:pt idx="2">
                  <c:v>122.05</c:v>
                </c:pt>
                <c:pt idx="3">
                  <c:v>122.62</c:v>
                </c:pt>
                <c:pt idx="4">
                  <c:v>124.42</c:v>
                </c:pt>
              </c:numCache>
            </c:numRef>
          </c:val>
        </c:ser>
        <c:dLbls>
          <c:showLegendKey val="0"/>
          <c:showVal val="0"/>
          <c:showCatName val="0"/>
          <c:showSerName val="0"/>
          <c:showPercent val="0"/>
          <c:showBubbleSize val="0"/>
        </c:dLbls>
        <c:gapWidth val="150"/>
        <c:axId val="66307968"/>
        <c:axId val="6631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173.56</c:v>
                </c:pt>
                <c:pt idx="1">
                  <c:v>172.26</c:v>
                </c:pt>
                <c:pt idx="2">
                  <c:v>177.14</c:v>
                </c:pt>
                <c:pt idx="3">
                  <c:v>169.82</c:v>
                </c:pt>
                <c:pt idx="4">
                  <c:v>168.2</c:v>
                </c:pt>
              </c:numCache>
            </c:numRef>
          </c:val>
          <c:smooth val="0"/>
        </c:ser>
        <c:dLbls>
          <c:showLegendKey val="0"/>
          <c:showVal val="0"/>
          <c:showCatName val="0"/>
          <c:showSerName val="0"/>
          <c:showPercent val="0"/>
          <c:showBubbleSize val="0"/>
        </c:dLbls>
        <c:marker val="1"/>
        <c:smooth val="0"/>
        <c:axId val="66307968"/>
        <c:axId val="66310144"/>
      </c:lineChart>
      <c:dateAx>
        <c:axId val="66307968"/>
        <c:scaling>
          <c:orientation val="minMax"/>
        </c:scaling>
        <c:delete val="1"/>
        <c:axPos val="b"/>
        <c:numFmt formatCode="ge" sourceLinked="1"/>
        <c:majorTickMark val="none"/>
        <c:minorTickMark val="none"/>
        <c:tickLblPos val="none"/>
        <c:crossAx val="66310144"/>
        <c:crosses val="autoZero"/>
        <c:auto val="1"/>
        <c:lblOffset val="100"/>
        <c:baseTimeUnit val="years"/>
      </c:dateAx>
      <c:valAx>
        <c:axId val="6631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0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x14ac:dyDescent="0.15">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x14ac:dyDescent="0.15">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8" t="str">
        <f>データ!H6</f>
        <v>秋田県　にかほ市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x14ac:dyDescent="0.15">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A6</v>
      </c>
      <c r="AA8" s="72"/>
      <c r="AB8" s="72"/>
      <c r="AC8" s="72"/>
      <c r="AD8" s="72"/>
      <c r="AE8" s="72"/>
      <c r="AF8" s="72"/>
      <c r="AG8" s="73"/>
      <c r="AH8" s="3"/>
      <c r="AI8" s="74">
        <f>データ!Q6</f>
        <v>26009</v>
      </c>
      <c r="AJ8" s="75"/>
      <c r="AK8" s="75"/>
      <c r="AL8" s="75"/>
      <c r="AM8" s="75"/>
      <c r="AN8" s="75"/>
      <c r="AO8" s="75"/>
      <c r="AP8" s="76"/>
      <c r="AQ8" s="57">
        <f>データ!R6</f>
        <v>241.13</v>
      </c>
      <c r="AR8" s="57"/>
      <c r="AS8" s="57"/>
      <c r="AT8" s="57"/>
      <c r="AU8" s="57"/>
      <c r="AV8" s="57"/>
      <c r="AW8" s="57"/>
      <c r="AX8" s="57"/>
      <c r="AY8" s="57">
        <f>データ!S6</f>
        <v>107.86</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x14ac:dyDescent="0.15">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x14ac:dyDescent="0.15">
      <c r="A10" s="2"/>
      <c r="B10" s="57" t="str">
        <f>データ!M6</f>
        <v>-</v>
      </c>
      <c r="C10" s="57"/>
      <c r="D10" s="57"/>
      <c r="E10" s="57"/>
      <c r="F10" s="57"/>
      <c r="G10" s="57"/>
      <c r="H10" s="57"/>
      <c r="I10" s="57"/>
      <c r="J10" s="57">
        <f>データ!N6</f>
        <v>70.11</v>
      </c>
      <c r="K10" s="57"/>
      <c r="L10" s="57"/>
      <c r="M10" s="57"/>
      <c r="N10" s="57"/>
      <c r="O10" s="57"/>
      <c r="P10" s="57"/>
      <c r="Q10" s="57"/>
      <c r="R10" s="57">
        <f>データ!O6</f>
        <v>89.81</v>
      </c>
      <c r="S10" s="57"/>
      <c r="T10" s="57"/>
      <c r="U10" s="57"/>
      <c r="V10" s="57"/>
      <c r="W10" s="57"/>
      <c r="X10" s="57"/>
      <c r="Y10" s="57"/>
      <c r="Z10" s="65">
        <f>データ!P6</f>
        <v>2140</v>
      </c>
      <c r="AA10" s="65"/>
      <c r="AB10" s="65"/>
      <c r="AC10" s="65"/>
      <c r="AD10" s="65"/>
      <c r="AE10" s="65"/>
      <c r="AF10" s="65"/>
      <c r="AG10" s="65"/>
      <c r="AH10" s="2"/>
      <c r="AI10" s="65">
        <f>データ!T6</f>
        <v>23188</v>
      </c>
      <c r="AJ10" s="65"/>
      <c r="AK10" s="65"/>
      <c r="AL10" s="65"/>
      <c r="AM10" s="65"/>
      <c r="AN10" s="65"/>
      <c r="AO10" s="65"/>
      <c r="AP10" s="65"/>
      <c r="AQ10" s="57">
        <f>データ!U6</f>
        <v>24</v>
      </c>
      <c r="AR10" s="57"/>
      <c r="AS10" s="57"/>
      <c r="AT10" s="57"/>
      <c r="AU10" s="57"/>
      <c r="AV10" s="57"/>
      <c r="AW10" s="57"/>
      <c r="AX10" s="57"/>
      <c r="AY10" s="57">
        <f>データ!V6</f>
        <v>966.17</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topLeftCell="DW1" workbookViewId="0">
      <selection activeCell="EG8" sqref="EG8"/>
    </sheetView>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x14ac:dyDescent="0.15">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2015</v>
      </c>
      <c r="C6" s="31">
        <f t="shared" ref="C6:V6" si="3">C7</f>
        <v>52141</v>
      </c>
      <c r="D6" s="31">
        <f t="shared" si="3"/>
        <v>46</v>
      </c>
      <c r="E6" s="31">
        <f t="shared" si="3"/>
        <v>1</v>
      </c>
      <c r="F6" s="31">
        <f t="shared" si="3"/>
        <v>0</v>
      </c>
      <c r="G6" s="31">
        <f t="shared" si="3"/>
        <v>1</v>
      </c>
      <c r="H6" s="31" t="str">
        <f t="shared" si="3"/>
        <v>秋田県　にかほ市</v>
      </c>
      <c r="I6" s="31" t="str">
        <f t="shared" si="3"/>
        <v>法適用</v>
      </c>
      <c r="J6" s="31" t="str">
        <f t="shared" si="3"/>
        <v>水道事業</v>
      </c>
      <c r="K6" s="31" t="str">
        <f t="shared" si="3"/>
        <v>末端給水事業</v>
      </c>
      <c r="L6" s="31" t="str">
        <f t="shared" si="3"/>
        <v>A6</v>
      </c>
      <c r="M6" s="32" t="str">
        <f t="shared" si="3"/>
        <v>-</v>
      </c>
      <c r="N6" s="32">
        <f t="shared" si="3"/>
        <v>70.11</v>
      </c>
      <c r="O6" s="32">
        <f t="shared" si="3"/>
        <v>89.81</v>
      </c>
      <c r="P6" s="32">
        <f t="shared" si="3"/>
        <v>2140</v>
      </c>
      <c r="Q6" s="32">
        <f t="shared" si="3"/>
        <v>26009</v>
      </c>
      <c r="R6" s="32">
        <f t="shared" si="3"/>
        <v>241.13</v>
      </c>
      <c r="S6" s="32">
        <f t="shared" si="3"/>
        <v>107.86</v>
      </c>
      <c r="T6" s="32">
        <f t="shared" si="3"/>
        <v>23188</v>
      </c>
      <c r="U6" s="32">
        <f t="shared" si="3"/>
        <v>24</v>
      </c>
      <c r="V6" s="32">
        <f t="shared" si="3"/>
        <v>966.17</v>
      </c>
      <c r="W6" s="33">
        <f>IF(W7="",NA(),W7)</f>
        <v>102.6</v>
      </c>
      <c r="X6" s="33">
        <f t="shared" ref="X6:AF6" si="4">IF(X7="",NA(),X7)</f>
        <v>99.48</v>
      </c>
      <c r="Y6" s="33">
        <f t="shared" si="4"/>
        <v>90.85</v>
      </c>
      <c r="Z6" s="33">
        <f t="shared" si="4"/>
        <v>106.98</v>
      </c>
      <c r="AA6" s="33">
        <f t="shared" si="4"/>
        <v>118.02</v>
      </c>
      <c r="AB6" s="33">
        <f t="shared" si="4"/>
        <v>107.37</v>
      </c>
      <c r="AC6" s="33">
        <f t="shared" si="4"/>
        <v>107.57</v>
      </c>
      <c r="AD6" s="33">
        <f t="shared" si="4"/>
        <v>106.55</v>
      </c>
      <c r="AE6" s="33">
        <f t="shared" si="4"/>
        <v>110.01</v>
      </c>
      <c r="AF6" s="33">
        <f t="shared" si="4"/>
        <v>111.21</v>
      </c>
      <c r="AG6" s="32" t="str">
        <f>IF(AG7="","",IF(AG7="-","【-】","【"&amp;SUBSTITUTE(TEXT(AG7,"#,##0.00"),"-","△")&amp;"】"))</f>
        <v>【113.56】</v>
      </c>
      <c r="AH6" s="32">
        <f>IF(AH7="",NA(),AH7)</f>
        <v>0</v>
      </c>
      <c r="AI6" s="32">
        <f t="shared" ref="AI6:AQ6" si="5">IF(AI7="",NA(),AI7)</f>
        <v>0</v>
      </c>
      <c r="AJ6" s="33">
        <f t="shared" si="5"/>
        <v>6.58</v>
      </c>
      <c r="AK6" s="32">
        <f t="shared" si="5"/>
        <v>0</v>
      </c>
      <c r="AL6" s="32">
        <f t="shared" si="5"/>
        <v>0</v>
      </c>
      <c r="AM6" s="33">
        <f t="shared" si="5"/>
        <v>8.5</v>
      </c>
      <c r="AN6" s="33">
        <f t="shared" si="5"/>
        <v>9.34</v>
      </c>
      <c r="AO6" s="33">
        <f t="shared" si="5"/>
        <v>9.56</v>
      </c>
      <c r="AP6" s="33">
        <f t="shared" si="5"/>
        <v>2.8</v>
      </c>
      <c r="AQ6" s="33">
        <f t="shared" si="5"/>
        <v>1.93</v>
      </c>
      <c r="AR6" s="32" t="str">
        <f>IF(AR7="","",IF(AR7="-","【-】","【"&amp;SUBSTITUTE(TEXT(AR7,"#,##0.00"),"-","△")&amp;"】"))</f>
        <v>【0.87】</v>
      </c>
      <c r="AS6" s="33">
        <f>IF(AS7="",NA(),AS7)</f>
        <v>147.9</v>
      </c>
      <c r="AT6" s="33">
        <f t="shared" ref="AT6:BB6" si="6">IF(AT7="",NA(),AT7)</f>
        <v>282.85000000000002</v>
      </c>
      <c r="AU6" s="33">
        <f t="shared" si="6"/>
        <v>224.62</v>
      </c>
      <c r="AV6" s="33">
        <f t="shared" si="6"/>
        <v>186.12</v>
      </c>
      <c r="AW6" s="33">
        <f t="shared" si="6"/>
        <v>262.04000000000002</v>
      </c>
      <c r="AX6" s="33">
        <f t="shared" si="6"/>
        <v>995.5</v>
      </c>
      <c r="AY6" s="33">
        <f t="shared" si="6"/>
        <v>915.5</v>
      </c>
      <c r="AZ6" s="33">
        <f t="shared" si="6"/>
        <v>963.24</v>
      </c>
      <c r="BA6" s="33">
        <f t="shared" si="6"/>
        <v>381.53</v>
      </c>
      <c r="BB6" s="33">
        <f t="shared" si="6"/>
        <v>391.54</v>
      </c>
      <c r="BC6" s="32" t="str">
        <f>IF(BC7="","",IF(BC7="-","【-】","【"&amp;SUBSTITUTE(TEXT(BC7,"#,##0.00"),"-","△")&amp;"】"))</f>
        <v>【262.74】</v>
      </c>
      <c r="BD6" s="33">
        <f>IF(BD7="",NA(),BD7)</f>
        <v>408.29</v>
      </c>
      <c r="BE6" s="33">
        <f t="shared" ref="BE6:BM6" si="7">IF(BE7="",NA(),BE7)</f>
        <v>423.26</v>
      </c>
      <c r="BF6" s="33">
        <f t="shared" si="7"/>
        <v>474.1</v>
      </c>
      <c r="BG6" s="33">
        <f t="shared" si="7"/>
        <v>399.26</v>
      </c>
      <c r="BH6" s="33">
        <f t="shared" si="7"/>
        <v>353.17</v>
      </c>
      <c r="BI6" s="33">
        <f t="shared" si="7"/>
        <v>414.59</v>
      </c>
      <c r="BJ6" s="33">
        <f t="shared" si="7"/>
        <v>404.78</v>
      </c>
      <c r="BK6" s="33">
        <f t="shared" si="7"/>
        <v>400.38</v>
      </c>
      <c r="BL6" s="33">
        <f t="shared" si="7"/>
        <v>393.27</v>
      </c>
      <c r="BM6" s="33">
        <f t="shared" si="7"/>
        <v>386.97</v>
      </c>
      <c r="BN6" s="32" t="str">
        <f>IF(BN7="","",IF(BN7="-","【-】","【"&amp;SUBSTITUTE(TEXT(BN7,"#,##0.00"),"-","△")&amp;"】"))</f>
        <v>【276.38】</v>
      </c>
      <c r="BO6" s="33">
        <f>IF(BO7="",NA(),BO7)</f>
        <v>95.63</v>
      </c>
      <c r="BP6" s="33">
        <f t="shared" ref="BP6:BX6" si="8">IF(BP7="",NA(),BP7)</f>
        <v>92.18</v>
      </c>
      <c r="BQ6" s="33">
        <f t="shared" si="8"/>
        <v>83.6</v>
      </c>
      <c r="BR6" s="33">
        <f t="shared" si="8"/>
        <v>99.14</v>
      </c>
      <c r="BS6" s="33">
        <f t="shared" si="8"/>
        <v>112.14</v>
      </c>
      <c r="BT6" s="33">
        <f t="shared" si="8"/>
        <v>97.71</v>
      </c>
      <c r="BU6" s="33">
        <f t="shared" si="8"/>
        <v>98.07</v>
      </c>
      <c r="BV6" s="33">
        <f t="shared" si="8"/>
        <v>96.56</v>
      </c>
      <c r="BW6" s="33">
        <f t="shared" si="8"/>
        <v>100.47</v>
      </c>
      <c r="BX6" s="33">
        <f t="shared" si="8"/>
        <v>101.72</v>
      </c>
      <c r="BY6" s="32" t="str">
        <f>IF(BY7="","",IF(BY7="-","【-】","【"&amp;SUBSTITUTE(TEXT(BY7,"#,##0.00"),"-","△")&amp;"】"))</f>
        <v>【104.99】</v>
      </c>
      <c r="BZ6" s="33">
        <f>IF(BZ7="",NA(),BZ7)</f>
        <v>110.38</v>
      </c>
      <c r="CA6" s="33">
        <f t="shared" ref="CA6:CI6" si="9">IF(CA7="",NA(),CA7)</f>
        <v>113.32</v>
      </c>
      <c r="CB6" s="33">
        <f t="shared" si="9"/>
        <v>122.05</v>
      </c>
      <c r="CC6" s="33">
        <f t="shared" si="9"/>
        <v>122.62</v>
      </c>
      <c r="CD6" s="33">
        <f t="shared" si="9"/>
        <v>124.42</v>
      </c>
      <c r="CE6" s="33">
        <f t="shared" si="9"/>
        <v>173.56</v>
      </c>
      <c r="CF6" s="33">
        <f t="shared" si="9"/>
        <v>172.26</v>
      </c>
      <c r="CG6" s="33">
        <f t="shared" si="9"/>
        <v>177.14</v>
      </c>
      <c r="CH6" s="33">
        <f t="shared" si="9"/>
        <v>169.82</v>
      </c>
      <c r="CI6" s="33">
        <f t="shared" si="9"/>
        <v>168.2</v>
      </c>
      <c r="CJ6" s="32" t="str">
        <f>IF(CJ7="","",IF(CJ7="-","【-】","【"&amp;SUBSTITUTE(TEXT(CJ7,"#,##0.00"),"-","△")&amp;"】"))</f>
        <v>【163.72】</v>
      </c>
      <c r="CK6" s="33">
        <f>IF(CK7="",NA(),CK7)</f>
        <v>57.64</v>
      </c>
      <c r="CL6" s="33">
        <f t="shared" ref="CL6:CT6" si="10">IF(CL7="",NA(),CL7)</f>
        <v>55.92</v>
      </c>
      <c r="CM6" s="33">
        <f t="shared" si="10"/>
        <v>54.94</v>
      </c>
      <c r="CN6" s="33">
        <f t="shared" si="10"/>
        <v>53.05</v>
      </c>
      <c r="CO6" s="33">
        <f t="shared" si="10"/>
        <v>53.41</v>
      </c>
      <c r="CP6" s="33">
        <f t="shared" si="10"/>
        <v>55.84</v>
      </c>
      <c r="CQ6" s="33">
        <f t="shared" si="10"/>
        <v>55.68</v>
      </c>
      <c r="CR6" s="33">
        <f t="shared" si="10"/>
        <v>55.64</v>
      </c>
      <c r="CS6" s="33">
        <f t="shared" si="10"/>
        <v>55.13</v>
      </c>
      <c r="CT6" s="33">
        <f t="shared" si="10"/>
        <v>54.77</v>
      </c>
      <c r="CU6" s="32" t="str">
        <f>IF(CU7="","",IF(CU7="-","【-】","【"&amp;SUBSTITUTE(TEXT(CU7,"#,##0.00"),"-","△")&amp;"】"))</f>
        <v>【59.76】</v>
      </c>
      <c r="CV6" s="33">
        <f>IF(CV7="",NA(),CV7)</f>
        <v>80.58</v>
      </c>
      <c r="CW6" s="33">
        <f t="shared" ref="CW6:DE6" si="11">IF(CW7="",NA(),CW7)</f>
        <v>79.900000000000006</v>
      </c>
      <c r="CX6" s="33">
        <f t="shared" si="11"/>
        <v>74.900000000000006</v>
      </c>
      <c r="CY6" s="33">
        <f t="shared" si="11"/>
        <v>75.319999999999993</v>
      </c>
      <c r="CZ6" s="33">
        <f t="shared" si="11"/>
        <v>72.56</v>
      </c>
      <c r="DA6" s="33">
        <f t="shared" si="11"/>
        <v>83.11</v>
      </c>
      <c r="DB6" s="33">
        <f t="shared" si="11"/>
        <v>83.18</v>
      </c>
      <c r="DC6" s="33">
        <f t="shared" si="11"/>
        <v>83.09</v>
      </c>
      <c r="DD6" s="33">
        <f t="shared" si="11"/>
        <v>83</v>
      </c>
      <c r="DE6" s="33">
        <f t="shared" si="11"/>
        <v>82.89</v>
      </c>
      <c r="DF6" s="32" t="str">
        <f>IF(DF7="","",IF(DF7="-","【-】","【"&amp;SUBSTITUTE(TEXT(DF7,"#,##0.00"),"-","△")&amp;"】"))</f>
        <v>【89.95】</v>
      </c>
      <c r="DG6" s="33">
        <f>IF(DG7="",NA(),DG7)</f>
        <v>33.020000000000003</v>
      </c>
      <c r="DH6" s="33">
        <f t="shared" ref="DH6:DP6" si="12">IF(DH7="",NA(),DH7)</f>
        <v>34.22</v>
      </c>
      <c r="DI6" s="33">
        <f t="shared" si="12"/>
        <v>34.94</v>
      </c>
      <c r="DJ6" s="33">
        <f t="shared" si="12"/>
        <v>45.71</v>
      </c>
      <c r="DK6" s="33">
        <f t="shared" si="12"/>
        <v>47.05</v>
      </c>
      <c r="DL6" s="33">
        <f t="shared" si="12"/>
        <v>37.090000000000003</v>
      </c>
      <c r="DM6" s="33">
        <f t="shared" si="12"/>
        <v>38.07</v>
      </c>
      <c r="DN6" s="33">
        <f t="shared" si="12"/>
        <v>39.06</v>
      </c>
      <c r="DO6" s="33">
        <f t="shared" si="12"/>
        <v>46.66</v>
      </c>
      <c r="DP6" s="33">
        <f t="shared" si="12"/>
        <v>47.46</v>
      </c>
      <c r="DQ6" s="32" t="str">
        <f>IF(DQ7="","",IF(DQ7="-","【-】","【"&amp;SUBSTITUTE(TEXT(DQ7,"#,##0.00"),"-","△")&amp;"】"))</f>
        <v>【47.18】</v>
      </c>
      <c r="DR6" s="33">
        <f>IF(DR7="",NA(),DR7)</f>
        <v>12.92</v>
      </c>
      <c r="DS6" s="33">
        <f t="shared" ref="DS6:EA6" si="13">IF(DS7="",NA(),DS7)</f>
        <v>12.59</v>
      </c>
      <c r="DT6" s="33">
        <f t="shared" si="13"/>
        <v>12.21</v>
      </c>
      <c r="DU6" s="33">
        <f t="shared" si="13"/>
        <v>12.13</v>
      </c>
      <c r="DV6" s="32">
        <f t="shared" si="13"/>
        <v>11.71</v>
      </c>
      <c r="DW6" s="33">
        <f t="shared" si="13"/>
        <v>6.63</v>
      </c>
      <c r="DX6" s="33">
        <f t="shared" si="13"/>
        <v>7.73</v>
      </c>
      <c r="DY6" s="33">
        <f t="shared" si="13"/>
        <v>8.8699999999999992</v>
      </c>
      <c r="DZ6" s="33">
        <f t="shared" si="13"/>
        <v>9.85</v>
      </c>
      <c r="EA6" s="33">
        <f t="shared" si="13"/>
        <v>9.7100000000000009</v>
      </c>
      <c r="EB6" s="32" t="str">
        <f>IF(EB7="","",IF(EB7="-","【-】","【"&amp;SUBSTITUTE(TEXT(EB7,"#,##0.00"),"-","△")&amp;"】"))</f>
        <v>【13.18】</v>
      </c>
      <c r="EC6" s="33">
        <f>IF(EC7="",NA(),EC7)</f>
        <v>1.61</v>
      </c>
      <c r="ED6" s="33">
        <f t="shared" ref="ED6:EL6" si="14">IF(ED7="",NA(),ED7)</f>
        <v>1.19</v>
      </c>
      <c r="EE6" s="33">
        <f t="shared" si="14"/>
        <v>1.43</v>
      </c>
      <c r="EF6" s="33">
        <f t="shared" si="14"/>
        <v>0.75</v>
      </c>
      <c r="EG6" s="32">
        <f t="shared" si="14"/>
        <v>1.17</v>
      </c>
      <c r="EH6" s="33">
        <f t="shared" si="14"/>
        <v>0.78</v>
      </c>
      <c r="EI6" s="33">
        <f t="shared" si="14"/>
        <v>0.67</v>
      </c>
      <c r="EJ6" s="33">
        <f t="shared" si="14"/>
        <v>0.67</v>
      </c>
      <c r="EK6" s="33">
        <f t="shared" si="14"/>
        <v>0.66</v>
      </c>
      <c r="EL6" s="33">
        <f t="shared" si="14"/>
        <v>0.99</v>
      </c>
      <c r="EM6" s="32" t="str">
        <f>IF(EM7="","",IF(EM7="-","【-】","【"&amp;SUBSTITUTE(TEXT(EM7,"#,##0.00"),"-","△")&amp;"】"))</f>
        <v>【0.85】</v>
      </c>
    </row>
    <row r="7" spans="1:143" s="34" customFormat="1" x14ac:dyDescent="0.15">
      <c r="A7" s="26"/>
      <c r="B7" s="35">
        <v>2015</v>
      </c>
      <c r="C7" s="35">
        <v>52141</v>
      </c>
      <c r="D7" s="35">
        <v>46</v>
      </c>
      <c r="E7" s="35">
        <v>1</v>
      </c>
      <c r="F7" s="35">
        <v>0</v>
      </c>
      <c r="G7" s="35">
        <v>1</v>
      </c>
      <c r="H7" s="35" t="s">
        <v>93</v>
      </c>
      <c r="I7" s="35" t="s">
        <v>94</v>
      </c>
      <c r="J7" s="35" t="s">
        <v>95</v>
      </c>
      <c r="K7" s="35" t="s">
        <v>96</v>
      </c>
      <c r="L7" s="35" t="s">
        <v>97</v>
      </c>
      <c r="M7" s="36" t="s">
        <v>98</v>
      </c>
      <c r="N7" s="36">
        <v>70.11</v>
      </c>
      <c r="O7" s="36">
        <v>89.81</v>
      </c>
      <c r="P7" s="36">
        <v>2140</v>
      </c>
      <c r="Q7" s="36">
        <v>26009</v>
      </c>
      <c r="R7" s="36">
        <v>241.13</v>
      </c>
      <c r="S7" s="36">
        <v>107.86</v>
      </c>
      <c r="T7" s="36">
        <v>23188</v>
      </c>
      <c r="U7" s="36">
        <v>24</v>
      </c>
      <c r="V7" s="36">
        <v>966.17</v>
      </c>
      <c r="W7" s="36">
        <v>102.6</v>
      </c>
      <c r="X7" s="36">
        <v>99.48</v>
      </c>
      <c r="Y7" s="36">
        <v>90.85</v>
      </c>
      <c r="Z7" s="36">
        <v>106.98</v>
      </c>
      <c r="AA7" s="36">
        <v>118.02</v>
      </c>
      <c r="AB7" s="36">
        <v>107.37</v>
      </c>
      <c r="AC7" s="36">
        <v>107.57</v>
      </c>
      <c r="AD7" s="36">
        <v>106.55</v>
      </c>
      <c r="AE7" s="36">
        <v>110.01</v>
      </c>
      <c r="AF7" s="36">
        <v>111.21</v>
      </c>
      <c r="AG7" s="36">
        <v>113.56</v>
      </c>
      <c r="AH7" s="36">
        <v>0</v>
      </c>
      <c r="AI7" s="36">
        <v>0</v>
      </c>
      <c r="AJ7" s="36">
        <v>6.58</v>
      </c>
      <c r="AK7" s="36">
        <v>0</v>
      </c>
      <c r="AL7" s="36">
        <v>0</v>
      </c>
      <c r="AM7" s="36">
        <v>8.5</v>
      </c>
      <c r="AN7" s="36">
        <v>9.34</v>
      </c>
      <c r="AO7" s="36">
        <v>9.56</v>
      </c>
      <c r="AP7" s="36">
        <v>2.8</v>
      </c>
      <c r="AQ7" s="36">
        <v>1.93</v>
      </c>
      <c r="AR7" s="36">
        <v>0.87</v>
      </c>
      <c r="AS7" s="36">
        <v>147.9</v>
      </c>
      <c r="AT7" s="36">
        <v>282.85000000000002</v>
      </c>
      <c r="AU7" s="36">
        <v>224.62</v>
      </c>
      <c r="AV7" s="36">
        <v>186.12</v>
      </c>
      <c r="AW7" s="36">
        <v>262.04000000000002</v>
      </c>
      <c r="AX7" s="36">
        <v>995.5</v>
      </c>
      <c r="AY7" s="36">
        <v>915.5</v>
      </c>
      <c r="AZ7" s="36">
        <v>963.24</v>
      </c>
      <c r="BA7" s="36">
        <v>381.53</v>
      </c>
      <c r="BB7" s="36">
        <v>391.54</v>
      </c>
      <c r="BC7" s="36">
        <v>262.74</v>
      </c>
      <c r="BD7" s="36">
        <v>408.29</v>
      </c>
      <c r="BE7" s="36">
        <v>423.26</v>
      </c>
      <c r="BF7" s="36">
        <v>474.1</v>
      </c>
      <c r="BG7" s="36">
        <v>399.26</v>
      </c>
      <c r="BH7" s="36">
        <v>353.17</v>
      </c>
      <c r="BI7" s="36">
        <v>414.59</v>
      </c>
      <c r="BJ7" s="36">
        <v>404.78</v>
      </c>
      <c r="BK7" s="36">
        <v>400.38</v>
      </c>
      <c r="BL7" s="36">
        <v>393.27</v>
      </c>
      <c r="BM7" s="36">
        <v>386.97</v>
      </c>
      <c r="BN7" s="36">
        <v>276.38</v>
      </c>
      <c r="BO7" s="36">
        <v>95.63</v>
      </c>
      <c r="BP7" s="36">
        <v>92.18</v>
      </c>
      <c r="BQ7" s="36">
        <v>83.6</v>
      </c>
      <c r="BR7" s="36">
        <v>99.14</v>
      </c>
      <c r="BS7" s="36">
        <v>112.14</v>
      </c>
      <c r="BT7" s="36">
        <v>97.71</v>
      </c>
      <c r="BU7" s="36">
        <v>98.07</v>
      </c>
      <c r="BV7" s="36">
        <v>96.56</v>
      </c>
      <c r="BW7" s="36">
        <v>100.47</v>
      </c>
      <c r="BX7" s="36">
        <v>101.72</v>
      </c>
      <c r="BY7" s="36">
        <v>104.99</v>
      </c>
      <c r="BZ7" s="36">
        <v>110.38</v>
      </c>
      <c r="CA7" s="36">
        <v>113.32</v>
      </c>
      <c r="CB7" s="36">
        <v>122.05</v>
      </c>
      <c r="CC7" s="36">
        <v>122.62</v>
      </c>
      <c r="CD7" s="36">
        <v>124.42</v>
      </c>
      <c r="CE7" s="36">
        <v>173.56</v>
      </c>
      <c r="CF7" s="36">
        <v>172.26</v>
      </c>
      <c r="CG7" s="36">
        <v>177.14</v>
      </c>
      <c r="CH7" s="36">
        <v>169.82</v>
      </c>
      <c r="CI7" s="36">
        <v>168.2</v>
      </c>
      <c r="CJ7" s="36">
        <v>163.72</v>
      </c>
      <c r="CK7" s="36">
        <v>57.64</v>
      </c>
      <c r="CL7" s="36">
        <v>55.92</v>
      </c>
      <c r="CM7" s="36">
        <v>54.94</v>
      </c>
      <c r="CN7" s="36">
        <v>53.05</v>
      </c>
      <c r="CO7" s="36">
        <v>53.41</v>
      </c>
      <c r="CP7" s="36">
        <v>55.84</v>
      </c>
      <c r="CQ7" s="36">
        <v>55.68</v>
      </c>
      <c r="CR7" s="36">
        <v>55.64</v>
      </c>
      <c r="CS7" s="36">
        <v>55.13</v>
      </c>
      <c r="CT7" s="36">
        <v>54.77</v>
      </c>
      <c r="CU7" s="36">
        <v>59.76</v>
      </c>
      <c r="CV7" s="36">
        <v>80.58</v>
      </c>
      <c r="CW7" s="36">
        <v>79.900000000000006</v>
      </c>
      <c r="CX7" s="36">
        <v>74.900000000000006</v>
      </c>
      <c r="CY7" s="36">
        <v>75.319999999999993</v>
      </c>
      <c r="CZ7" s="36">
        <v>72.56</v>
      </c>
      <c r="DA7" s="36">
        <v>83.11</v>
      </c>
      <c r="DB7" s="36">
        <v>83.18</v>
      </c>
      <c r="DC7" s="36">
        <v>83.09</v>
      </c>
      <c r="DD7" s="36">
        <v>83</v>
      </c>
      <c r="DE7" s="36">
        <v>82.89</v>
      </c>
      <c r="DF7" s="36">
        <v>89.95</v>
      </c>
      <c r="DG7" s="36">
        <v>33.020000000000003</v>
      </c>
      <c r="DH7" s="36">
        <v>34.22</v>
      </c>
      <c r="DI7" s="36">
        <v>34.94</v>
      </c>
      <c r="DJ7" s="36">
        <v>45.71</v>
      </c>
      <c r="DK7" s="36">
        <v>47.05</v>
      </c>
      <c r="DL7" s="36">
        <v>37.090000000000003</v>
      </c>
      <c r="DM7" s="36">
        <v>38.07</v>
      </c>
      <c r="DN7" s="36">
        <v>39.06</v>
      </c>
      <c r="DO7" s="36">
        <v>46.66</v>
      </c>
      <c r="DP7" s="36">
        <v>47.46</v>
      </c>
      <c r="DQ7" s="36">
        <v>47.18</v>
      </c>
      <c r="DR7" s="36">
        <v>12.92</v>
      </c>
      <c r="DS7" s="36">
        <v>12.59</v>
      </c>
      <c r="DT7" s="36">
        <v>12.21</v>
      </c>
      <c r="DU7" s="36">
        <v>12.13</v>
      </c>
      <c r="DV7" s="36">
        <v>11.71</v>
      </c>
      <c r="DW7" s="36">
        <v>6.63</v>
      </c>
      <c r="DX7" s="36">
        <v>7.73</v>
      </c>
      <c r="DY7" s="36">
        <v>8.8699999999999992</v>
      </c>
      <c r="DZ7" s="36">
        <v>9.85</v>
      </c>
      <c r="EA7" s="36">
        <v>9.7100000000000009</v>
      </c>
      <c r="EB7" s="36">
        <v>13.18</v>
      </c>
      <c r="EC7" s="36">
        <v>1.61</v>
      </c>
      <c r="ED7" s="36">
        <v>1.19</v>
      </c>
      <c r="EE7" s="36">
        <v>1.43</v>
      </c>
      <c r="EF7" s="36">
        <v>0.75</v>
      </c>
      <c r="EG7" s="36">
        <v>1.17</v>
      </c>
      <c r="EH7" s="36">
        <v>0.78</v>
      </c>
      <c r="EI7" s="36">
        <v>0.67</v>
      </c>
      <c r="EJ7" s="36">
        <v>0.67</v>
      </c>
      <c r="EK7" s="36">
        <v>0.66</v>
      </c>
      <c r="EL7" s="36">
        <v>0.99</v>
      </c>
      <c r="EM7" s="36">
        <v>0.85</v>
      </c>
    </row>
    <row r="8" spans="1:143" x14ac:dyDescent="0.15">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x14ac:dyDescent="0.15">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2017-02-06T04:15:54Z</cp:lastPrinted>
  <dcterms:created xsi:type="dcterms:W3CDTF">2016-12-02T01:56:51Z</dcterms:created>
  <dcterms:modified xsi:type="dcterms:W3CDTF">2017-02-08T05:02:03Z</dcterms:modified>
  <cp:category/>
</cp:coreProperties>
</file>