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水道事業" sheetId="4" r:id="rId1"/>
    <sheet name="データ" sheetId="5" state="hidden" r:id="rId2"/>
  </sheets>
  <calcPr calcId="145621" iterate="1" iterateCount="1" iterateDelta="0" calcOnSave="0"/>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AQ10" i="4" s="1"/>
  <c r="T6" i="5"/>
  <c r="AI10" i="4" s="1"/>
  <c r="S6" i="5"/>
  <c r="AY8" i="4" s="1"/>
  <c r="R6" i="5"/>
  <c r="Q6" i="5"/>
  <c r="AI8" i="4" s="1"/>
  <c r="P6" i="5"/>
  <c r="O6" i="5"/>
  <c r="N6" i="5"/>
  <c r="M6" i="5"/>
  <c r="L6" i="5"/>
  <c r="Z8" i="4" s="1"/>
  <c r="K6" i="5"/>
  <c r="R8" i="4" s="1"/>
  <c r="J6" i="5"/>
  <c r="I6" i="5"/>
  <c r="H6" i="5"/>
  <c r="B6" i="4" s="1"/>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Z10" i="4"/>
  <c r="R10" i="4"/>
  <c r="J10" i="4"/>
  <c r="B10" i="4"/>
  <c r="AQ8" i="4"/>
  <c r="J8" i="4"/>
  <c r="B8"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<sst xmlns="http://schemas.openxmlformats.org/spreadsheetml/2006/main" count="218" uniqueCount="108">
  <si>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</si>
  <si>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</si>
  <si>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</si>
  <si>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</si>
  <si>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</si>
  <si>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</si>
  <si>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</si>
  <si>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</si>
  <si>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</si>
  <si>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</si>
  <si>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</si>
  <si>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</si>
  <si>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</si>
  <si>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</si>
  <si>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</si>
  <si>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</si>
  <si>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</si>
  <si>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</si>
  <si>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</si>
  <si>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</si>
  <si>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</si>
  <si>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</si>
  <si>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</si>
  <si>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</si>
  <si>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</si>
  <si>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</si>
  <si>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</si>
  <si>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</si>
  <si>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</si>
  <si>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</si>
  <si>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</si>
  <si>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</si>
  <si>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</si>
  <si>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</si>
  <si>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</si>
  <si>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</si>
  <si>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</si>
  <si>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</si>
  <si>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</si>
  <si>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</si>
  <si>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</si>
  <si>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</si>
  <si>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</si>
  <si>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</si>
  <si>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</si>
  <si>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</si>
  <si>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</si>
  <si>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</si>
  <si>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</si>
  <si>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</si>
  <si>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</si>
  <si>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</si>
  <si>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</si>
  <si>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</si>
  <si>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</si>
  <si>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</si>
  <si>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</si>
  <si>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</si>
  <si>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</si>
  <si>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</si>
  <si>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</si>
  <si>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</si>
  <si>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</si>
  <si>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</si>
  <si>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</si>
  <si>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</si>
  <si>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</si>
  <si>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</si>
  <si>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</si>
  <si>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</si>
  <si>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</si>
  <si>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</si>
  <si>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</si>
  <si>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</si>
  <si>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</si>
  <si>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</si>
  <si>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</si>
  <si>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</si>
  <si>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</si>
  <si>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</si>
  <si>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</si>
  <si>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</si>
  <si>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</si>
  <si>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</si>
  <si>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</si>
  <si>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</si>
  <si>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</si>
  <si>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</si>
  <si>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</si>
  <si>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</si>
  <si>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</si>
  <si>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</si>
  <si>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</si>
  <si>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にかほ市</t>
  </si>
  <si>
    <t>法非適用</t>
  </si>
  <si>
    <t>水道事業</t>
  </si>
  <si>
    <t>簡易水道事業</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</si>
  <si>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</si>
  <si>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</si>
  <si>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</si>
  <si>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</si>
  <si>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</si>
  <si>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</si>
  <si>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</si>
  <si>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</si>
  <si>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平成２９年度からの上水道事業への経営統合に向けて、老朽化施設の更新を実施しながら、事業の効率化及び省力化を進めていきます。また、ライフラインとしての重要性を踏まえ、異常時の迅速な対応整備及び施設間における相互補完の体制を整えていく予定です。</t>
    <phoneticPr fontId="4"/>
  </si>
  <si>
    <t xml:space="preserve"> 老朽化による管路の更新については、平成元年から平成１９年まで行われた農業集落排水事業に伴う管路更新が実施されたため、一部を除いては更新が完了しております。残る一部の管路については、平成２９年度に更新を行う予定であります。</t>
    <phoneticPr fontId="4"/>
  </si>
  <si>
    <t xml:space="preserve"> 経営の健全性については、平成１９年度から平成２９年度での上水道への統合へ向けて、老朽化した施設の整備及び料金改定への取り組みを実施しております。施設整備費用の増加に伴い長期借入額が増加したため、①④⑤の項目については現在、経営の健全性が下降しておりますが、上水道への統合による料金改定を実施することから、財務基盤が強化され、健全性は向上する予定です。平成２７年度から大きく数値が乖離したのは、平成２２年に整備した事業の地方債償還金元金の据置期間終了に伴い、地方債償還金が増加したためです。
　効率性については、⑦施設利用率が高い水準で推移し、施設規模は適正な水準を維持しております。</t>
    <rPh sb="176" eb="178">
      <t>ヘイセイ</t>
    </rPh>
    <rPh sb="180" eb="181">
      <t>ネン</t>
    </rPh>
    <rPh sb="181" eb="182">
      <t>ド</t>
    </rPh>
    <rPh sb="184" eb="185">
      <t>オオ</t>
    </rPh>
    <rPh sb="187" eb="189">
      <t>スウチ</t>
    </rPh>
    <rPh sb="190" eb="192">
      <t>カイリ</t>
    </rPh>
    <rPh sb="197" eb="199">
      <t>ヘイセイ</t>
    </rPh>
    <rPh sb="201" eb="202">
      <t>ネン</t>
    </rPh>
    <rPh sb="203" eb="205">
      <t>セイビ</t>
    </rPh>
    <rPh sb="207" eb="209">
      <t>ジギョウ</t>
    </rPh>
    <rPh sb="210" eb="213">
      <t>チホウサイ</t>
    </rPh>
    <rPh sb="213" eb="216">
      <t>ショウカンキン</t>
    </rPh>
    <rPh sb="216" eb="218">
      <t>ガンキン</t>
    </rPh>
    <rPh sb="219" eb="221">
      <t>スエオキ</t>
    </rPh>
    <rPh sb="221" eb="223">
      <t>キカン</t>
    </rPh>
    <rPh sb="223" eb="225">
      <t>シュウリョウ</t>
    </rPh>
    <rPh sb="226" eb="227">
      <t>トモナ</t>
    </rPh>
    <rPh sb="229" eb="232">
      <t>チホウサイ</t>
    </rPh>
    <rPh sb="232" eb="235">
      <t>ショウカンキン</t>
    </rPh>
    <rPh sb="236" eb="238">
      <t>ゾウカ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</si>
</sst>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データ!$EC$6:$EG$6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75617408"/>
        <c:axId val="75619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0.47</c:v>
                </c:pt>
                <c:pt idx="1">
                  <c:v>0.46</c:v>
                </c:pt>
                <c:pt idx="2">
                  <c:v>0.8</c:v>
                </c:pt>
                <c:pt idx="3">
                  <c:v>0.69</c:v>
                </c:pt>
                <c:pt idx="4">
                  <c:v>0.65</c:v>
                </c:pt>
              </c:numCache>
            </c:numRef>
          </c:val>
          <c:smooth val="0"/>
        </c:ser>
        <c:dLbls>
          <c:showLegendKey val="0"/>
          <c:showVal val="0"/>
          <c:showCatName val="0"/>
          <c:showSerName val="0"/>
          <c:showPercent val="0"/>
          <c:showBubbleSize val="0"/>
        </c:dLbls>
        <c:marker val="1"/>
        <c:smooth val="0"/>
        <c:axId val="75617408"/>
        <c:axId val="75619328"/>
      </c:lineChart>
      <c:dateAx>
        <c:axId val="75617408"/>
        <c:scaling>
          <c:orientation val="minMax"/>
        </c:scaling>
        <c:delete val="1"/>
        <c:axPos val="b"/>
        <c:numFmt formatCode="ge" sourceLinked="1"/>
        <c:majorTickMark val="none"/>
        <c:minorTickMark val="none"/>
        <c:tickLblPos val="none"/>
        <c:crossAx val="75619328"/>
        <c:crosses val="autoZero"/>
        <c:auto val="1"/>
        <c:lblOffset val="100"/>
        <c:baseTimeUnit val="years"/>
      </c:dateAx>
      <c:valAx>
        <c:axId val="75619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617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データ!$CK$6:$CO$6</c:f>
              <c:numCache>
                <c:formatCode>#,##0.00;"△"#,##0.00;"-"</c:formatCode>
                <c:ptCount val="5"/>
                <c:pt idx="0">
                  <c:v>97.56</c:v>
                </c:pt>
                <c:pt idx="1">
                  <c:v>99.78</c:v>
                </c:pt>
                <c:pt idx="2">
                  <c:v>102.95</c:v>
                </c:pt>
                <c:pt idx="3">
                  <c:v>89.39</c:v>
                </c:pt>
                <c:pt idx="4">
                  <c:v>99.15</c:v>
                </c:pt>
              </c:numCache>
            </c:numRef>
          </c:val>
        </c:ser>
        <c:dLbls>
          <c:showLegendKey val="0"/>
          <c:showVal val="0"/>
          <c:showCatName val="0"/>
          <c:showSerName val="0"/>
          <c:showPercent val="0"/>
          <c:showBubbleSize val="0"/>
        </c:dLbls>
        <c:gapWidth val="150"/>
        <c:axId val="76752384"/>
        <c:axId val="76754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58.25</c:v>
                </c:pt>
                <c:pt idx="1">
                  <c:v>57.17</c:v>
                </c:pt>
                <c:pt idx="2">
                  <c:v>57.55</c:v>
                </c:pt>
                <c:pt idx="3">
                  <c:v>57.43</c:v>
                </c:pt>
                <c:pt idx="4">
                  <c:v>57.29</c:v>
                </c:pt>
              </c:numCache>
            </c:numRef>
          </c:val>
          <c:smooth val="0"/>
        </c:ser>
        <c:dLbls>
          <c:showLegendKey val="0"/>
          <c:showVal val="0"/>
          <c:showCatName val="0"/>
          <c:showSerName val="0"/>
          <c:showPercent val="0"/>
          <c:showBubbleSize val="0"/>
        </c:dLbls>
        <c:marker val="1"/>
        <c:smooth val="0"/>
        <c:axId val="76752384"/>
        <c:axId val="76754304"/>
      </c:lineChart>
      <c:dateAx>
        <c:axId val="76752384"/>
        <c:scaling>
          <c:orientation val="minMax"/>
        </c:scaling>
        <c:delete val="1"/>
        <c:axPos val="b"/>
        <c:numFmt formatCode="ge" sourceLinked="1"/>
        <c:majorTickMark val="none"/>
        <c:minorTickMark val="none"/>
        <c:tickLblPos val="none"/>
        <c:crossAx val="76754304"/>
        <c:crosses val="autoZero"/>
        <c:auto val="1"/>
        <c:lblOffset val="100"/>
        <c:baseTimeUnit val="years"/>
      </c:dateAx>
      <c:valAx>
        <c:axId val="7675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752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データ!$CV$6:$CZ$6</c:f>
              <c:numCache>
                <c:formatCode>#,##0.00;"△"#,##0.00;"-"</c:formatCode>
                <c:ptCount val="5"/>
                <c:pt idx="0">
                  <c:v>78.5</c:v>
                </c:pt>
                <c:pt idx="1">
                  <c:v>78.16</c:v>
                </c:pt>
                <c:pt idx="2">
                  <c:v>72.75</c:v>
                </c:pt>
                <c:pt idx="3">
                  <c:v>79.91</c:v>
                </c:pt>
                <c:pt idx="4">
                  <c:v>68.510000000000005</c:v>
                </c:pt>
              </c:numCache>
            </c:numRef>
          </c:val>
        </c:ser>
        <c:dLbls>
          <c:showLegendKey val="0"/>
          <c:showVal val="0"/>
          <c:showCatName val="0"/>
          <c:showSerName val="0"/>
          <c:showPercent val="0"/>
          <c:showBubbleSize val="0"/>
        </c:dLbls>
        <c:gapWidth val="150"/>
        <c:axId val="76805248"/>
        <c:axId val="76807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74.53</c:v>
                </c:pt>
                <c:pt idx="1">
                  <c:v>74.94</c:v>
                </c:pt>
                <c:pt idx="2">
                  <c:v>74.14</c:v>
                </c:pt>
                <c:pt idx="3">
                  <c:v>73.83</c:v>
                </c:pt>
                <c:pt idx="4">
                  <c:v>73.69</c:v>
                </c:pt>
              </c:numCache>
            </c:numRef>
          </c:val>
          <c:smooth val="0"/>
        </c:ser>
        <c:dLbls>
          <c:showLegendKey val="0"/>
          <c:showVal val="0"/>
          <c:showCatName val="0"/>
          <c:showSerName val="0"/>
          <c:showPercent val="0"/>
          <c:showBubbleSize val="0"/>
        </c:dLbls>
        <c:marker val="1"/>
        <c:smooth val="0"/>
        <c:axId val="76805248"/>
        <c:axId val="76807168"/>
      </c:lineChart>
      <c:dateAx>
        <c:axId val="76805248"/>
        <c:scaling>
          <c:orientation val="minMax"/>
        </c:scaling>
        <c:delete val="1"/>
        <c:axPos val="b"/>
        <c:numFmt formatCode="ge" sourceLinked="1"/>
        <c:majorTickMark val="none"/>
        <c:minorTickMark val="none"/>
        <c:tickLblPos val="none"/>
        <c:crossAx val="76807168"/>
        <c:crosses val="autoZero"/>
        <c:auto val="1"/>
        <c:lblOffset val="100"/>
        <c:baseTimeUnit val="years"/>
      </c:dateAx>
      <c:valAx>
        <c:axId val="76807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805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データ!$W$6:$AA$6</c:f>
              <c:numCache>
                <c:formatCode>#,##0.00;"△"#,##0.00;"-"</c:formatCode>
                <c:ptCount val="5"/>
                <c:pt idx="0">
                  <c:v>86.09</c:v>
                </c:pt>
                <c:pt idx="1">
                  <c:v>76.569999999999993</c:v>
                </c:pt>
                <c:pt idx="2">
                  <c:v>64.5</c:v>
                </c:pt>
                <c:pt idx="3">
                  <c:v>67.930000000000007</c:v>
                </c:pt>
                <c:pt idx="4">
                  <c:v>60.52</c:v>
                </c:pt>
              </c:numCache>
            </c:numRef>
          </c:val>
        </c:ser>
        <c:dLbls>
          <c:showLegendKey val="0"/>
          <c:showVal val="0"/>
          <c:showCatName val="0"/>
          <c:showSerName val="0"/>
          <c:showPercent val="0"/>
          <c:showBubbleSize val="0"/>
        </c:dLbls>
        <c:gapWidth val="150"/>
        <c:axId val="75928320"/>
        <c:axId val="75930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75.89</c:v>
                </c:pt>
                <c:pt idx="1">
                  <c:v>74.52</c:v>
                </c:pt>
                <c:pt idx="2">
                  <c:v>76.09</c:v>
                </c:pt>
                <c:pt idx="3">
                  <c:v>75.87</c:v>
                </c:pt>
                <c:pt idx="4">
                  <c:v>76.27</c:v>
                </c:pt>
              </c:numCache>
            </c:numRef>
          </c:val>
          <c:smooth val="0"/>
        </c:ser>
        <c:dLbls>
          <c:showLegendKey val="0"/>
          <c:showVal val="0"/>
          <c:showCatName val="0"/>
          <c:showSerName val="0"/>
          <c:showPercent val="0"/>
          <c:showBubbleSize val="0"/>
        </c:dLbls>
        <c:marker val="1"/>
        <c:smooth val="0"/>
        <c:axId val="75928320"/>
        <c:axId val="75930240"/>
      </c:lineChart>
      <c:dateAx>
        <c:axId val="75928320"/>
        <c:scaling>
          <c:orientation val="minMax"/>
        </c:scaling>
        <c:delete val="1"/>
        <c:axPos val="b"/>
        <c:numFmt formatCode="ge" sourceLinked="1"/>
        <c:majorTickMark val="none"/>
        <c:minorTickMark val="none"/>
        <c:tickLblPos val="none"/>
        <c:crossAx val="75930240"/>
        <c:crosses val="autoZero"/>
        <c:auto val="1"/>
        <c:lblOffset val="100"/>
        <c:baseTimeUnit val="years"/>
      </c:dateAx>
      <c:valAx>
        <c:axId val="75930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928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6628352"/>
        <c:axId val="76630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6628352"/>
        <c:axId val="76630272"/>
      </c:lineChart>
      <c:dateAx>
        <c:axId val="76628352"/>
        <c:scaling>
          <c:orientation val="minMax"/>
        </c:scaling>
        <c:delete val="1"/>
        <c:axPos val="b"/>
        <c:numFmt formatCode="ge" sourceLinked="1"/>
        <c:majorTickMark val="none"/>
        <c:minorTickMark val="none"/>
        <c:tickLblPos val="none"/>
        <c:crossAx val="76630272"/>
        <c:crosses val="autoZero"/>
        <c:auto val="1"/>
        <c:lblOffset val="100"/>
        <c:baseTimeUnit val="years"/>
      </c:dateAx>
      <c:valAx>
        <c:axId val="76630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628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6660736"/>
        <c:axId val="76662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6660736"/>
        <c:axId val="76662656"/>
      </c:lineChart>
      <c:dateAx>
        <c:axId val="76660736"/>
        <c:scaling>
          <c:orientation val="minMax"/>
        </c:scaling>
        <c:delete val="1"/>
        <c:axPos val="b"/>
        <c:numFmt formatCode="ge" sourceLinked="1"/>
        <c:majorTickMark val="none"/>
        <c:minorTickMark val="none"/>
        <c:tickLblPos val="none"/>
        <c:crossAx val="76662656"/>
        <c:crosses val="autoZero"/>
        <c:auto val="1"/>
        <c:lblOffset val="100"/>
        <c:baseTimeUnit val="years"/>
      </c:dateAx>
      <c:valAx>
        <c:axId val="76662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660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6445568"/>
        <c:axId val="76451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6445568"/>
        <c:axId val="76451840"/>
      </c:lineChart>
      <c:dateAx>
        <c:axId val="76445568"/>
        <c:scaling>
          <c:orientation val="minMax"/>
        </c:scaling>
        <c:delete val="1"/>
        <c:axPos val="b"/>
        <c:numFmt formatCode="ge" sourceLinked="1"/>
        <c:majorTickMark val="none"/>
        <c:minorTickMark val="none"/>
        <c:tickLblPos val="none"/>
        <c:crossAx val="76451840"/>
        <c:crosses val="autoZero"/>
        <c:auto val="1"/>
        <c:lblOffset val="100"/>
        <c:baseTimeUnit val="years"/>
      </c:dateAx>
      <c:valAx>
        <c:axId val="76451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445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6490240"/>
        <c:axId val="76492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6490240"/>
        <c:axId val="76492160"/>
      </c:lineChart>
      <c:dateAx>
        <c:axId val="76490240"/>
        <c:scaling>
          <c:orientation val="minMax"/>
        </c:scaling>
        <c:delete val="1"/>
        <c:axPos val="b"/>
        <c:numFmt formatCode="ge" sourceLinked="1"/>
        <c:majorTickMark val="none"/>
        <c:minorTickMark val="none"/>
        <c:tickLblPos val="none"/>
        <c:crossAx val="76492160"/>
        <c:crosses val="autoZero"/>
        <c:auto val="1"/>
        <c:lblOffset val="100"/>
        <c:baseTimeUnit val="years"/>
      </c:dateAx>
      <c:valAx>
        <c:axId val="76492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490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データ!$BD$6:$BH$6</c:f>
              <c:numCache>
                <c:formatCode>#,##0.00;"△"#,##0.00;"-"</c:formatCode>
                <c:ptCount val="5"/>
                <c:pt idx="0">
                  <c:v>1583.37</c:v>
                </c:pt>
                <c:pt idx="1">
                  <c:v>1586.01</c:v>
                </c:pt>
                <c:pt idx="2">
                  <c:v>1688.28</c:v>
                </c:pt>
                <c:pt idx="3">
                  <c:v>1945.53</c:v>
                </c:pt>
                <c:pt idx="4">
                  <c:v>2927.16</c:v>
                </c:pt>
              </c:numCache>
            </c:numRef>
          </c:val>
        </c:ser>
        <c:dLbls>
          <c:showLegendKey val="0"/>
          <c:showVal val="0"/>
          <c:showCatName val="0"/>
          <c:showSerName val="0"/>
          <c:showPercent val="0"/>
          <c:showBubbleSize val="0"/>
        </c:dLbls>
        <c:gapWidth val="150"/>
        <c:axId val="76526336"/>
        <c:axId val="76528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1124.6400000000001</c:v>
                </c:pt>
                <c:pt idx="1">
                  <c:v>1108.26</c:v>
                </c:pt>
                <c:pt idx="2">
                  <c:v>1113.76</c:v>
                </c:pt>
                <c:pt idx="3">
                  <c:v>1125.69</c:v>
                </c:pt>
                <c:pt idx="4">
                  <c:v>1134.67</c:v>
                </c:pt>
              </c:numCache>
            </c:numRef>
          </c:val>
          <c:smooth val="0"/>
        </c:ser>
        <c:dLbls>
          <c:showLegendKey val="0"/>
          <c:showVal val="0"/>
          <c:showCatName val="0"/>
          <c:showSerName val="0"/>
          <c:showPercent val="0"/>
          <c:showBubbleSize val="0"/>
        </c:dLbls>
        <c:marker val="1"/>
        <c:smooth val="0"/>
        <c:axId val="76526336"/>
        <c:axId val="76528256"/>
      </c:lineChart>
      <c:dateAx>
        <c:axId val="76526336"/>
        <c:scaling>
          <c:orientation val="minMax"/>
        </c:scaling>
        <c:delete val="1"/>
        <c:axPos val="b"/>
        <c:numFmt formatCode="ge" sourceLinked="1"/>
        <c:majorTickMark val="none"/>
        <c:minorTickMark val="none"/>
        <c:tickLblPos val="none"/>
        <c:crossAx val="76528256"/>
        <c:crosses val="autoZero"/>
        <c:auto val="1"/>
        <c:lblOffset val="100"/>
        <c:baseTimeUnit val="years"/>
      </c:dateAx>
      <c:valAx>
        <c:axId val="76528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526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データ!$BO$6:$BS$6</c:f>
              <c:numCache>
                <c:formatCode>#,##0.00;"△"#,##0.00;"-"</c:formatCode>
                <c:ptCount val="5"/>
                <c:pt idx="0">
                  <c:v>60.06</c:v>
                </c:pt>
                <c:pt idx="1">
                  <c:v>47.12</c:v>
                </c:pt>
                <c:pt idx="2">
                  <c:v>45.2</c:v>
                </c:pt>
                <c:pt idx="3">
                  <c:v>35.130000000000003</c:v>
                </c:pt>
                <c:pt idx="4">
                  <c:v>37.07</c:v>
                </c:pt>
              </c:numCache>
            </c:numRef>
          </c:val>
        </c:ser>
        <c:dLbls>
          <c:showLegendKey val="0"/>
          <c:showVal val="0"/>
          <c:showCatName val="0"/>
          <c:showSerName val="0"/>
          <c:showPercent val="0"/>
          <c:showBubbleSize val="0"/>
        </c:dLbls>
        <c:gapWidth val="150"/>
        <c:axId val="76544640"/>
        <c:axId val="76698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56.46</c:v>
                </c:pt>
                <c:pt idx="1">
                  <c:v>19.77</c:v>
                </c:pt>
                <c:pt idx="2">
                  <c:v>34.25</c:v>
                </c:pt>
                <c:pt idx="3">
                  <c:v>46.48</c:v>
                </c:pt>
                <c:pt idx="4">
                  <c:v>40.6</c:v>
                </c:pt>
              </c:numCache>
            </c:numRef>
          </c:val>
          <c:smooth val="0"/>
        </c:ser>
        <c:dLbls>
          <c:showLegendKey val="0"/>
          <c:showVal val="0"/>
          <c:showCatName val="0"/>
          <c:showSerName val="0"/>
          <c:showPercent val="0"/>
          <c:showBubbleSize val="0"/>
        </c:dLbls>
        <c:marker val="1"/>
        <c:smooth val="0"/>
        <c:axId val="76544640"/>
        <c:axId val="76698368"/>
      </c:lineChart>
      <c:dateAx>
        <c:axId val="76544640"/>
        <c:scaling>
          <c:orientation val="minMax"/>
        </c:scaling>
        <c:delete val="1"/>
        <c:axPos val="b"/>
        <c:numFmt formatCode="ge" sourceLinked="1"/>
        <c:majorTickMark val="none"/>
        <c:minorTickMark val="none"/>
        <c:tickLblPos val="none"/>
        <c:crossAx val="76698368"/>
        <c:crosses val="autoZero"/>
        <c:auto val="1"/>
        <c:lblOffset val="100"/>
        <c:baseTimeUnit val="years"/>
      </c:dateAx>
      <c:valAx>
        <c:axId val="76698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544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データ!$BZ$6:$CD$6</c:f>
              <c:numCache>
                <c:formatCode>#,##0.00;"△"#,##0.00;"-"</c:formatCode>
                <c:ptCount val="5"/>
                <c:pt idx="0">
                  <c:v>109.1</c:v>
                </c:pt>
                <c:pt idx="1">
                  <c:v>139.61000000000001</c:v>
                </c:pt>
                <c:pt idx="2">
                  <c:v>147.91</c:v>
                </c:pt>
                <c:pt idx="3">
                  <c:v>194.16</c:v>
                </c:pt>
                <c:pt idx="4">
                  <c:v>188.09</c:v>
                </c:pt>
              </c:numCache>
            </c:numRef>
          </c:val>
        </c:ser>
        <c:dLbls>
          <c:showLegendKey val="0"/>
          <c:showVal val="0"/>
          <c:showCatName val="0"/>
          <c:showSerName val="0"/>
          <c:showPercent val="0"/>
          <c:showBubbleSize val="0"/>
        </c:dLbls>
        <c:gapWidth val="150"/>
        <c:axId val="76724096"/>
        <c:axId val="76726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306.49</c:v>
                </c:pt>
                <c:pt idx="1">
                  <c:v>878.73</c:v>
                </c:pt>
                <c:pt idx="2">
                  <c:v>501.18</c:v>
                </c:pt>
                <c:pt idx="3">
                  <c:v>376.61</c:v>
                </c:pt>
                <c:pt idx="4">
                  <c:v>440.03</c:v>
                </c:pt>
              </c:numCache>
            </c:numRef>
          </c:val>
          <c:smooth val="0"/>
        </c:ser>
        <c:dLbls>
          <c:showLegendKey val="0"/>
          <c:showVal val="0"/>
          <c:showCatName val="0"/>
          <c:showSerName val="0"/>
          <c:showPercent val="0"/>
          <c:showBubbleSize val="0"/>
        </c:dLbls>
        <c:marker val="1"/>
        <c:smooth val="0"/>
        <c:axId val="76724096"/>
        <c:axId val="76726272"/>
      </c:lineChart>
      <c:dateAx>
        <c:axId val="76724096"/>
        <c:scaling>
          <c:orientation val="minMax"/>
        </c:scaling>
        <c:delete val="1"/>
        <c:axPos val="b"/>
        <c:numFmt formatCode="ge" sourceLinked="1"/>
        <c:majorTickMark val="none"/>
        <c:minorTickMark val="none"/>
        <c:tickLblPos val="none"/>
        <c:crossAx val="76726272"/>
        <c:crosses val="autoZero"/>
        <c:auto val="1"/>
        <c:lblOffset val="100"/>
        <c:baseTimeUnit val="years"/>
      </c:dateAx>
      <c:valAx>
        <c:axId val="76726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724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【75.51】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【1,242.90】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【75.27】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【57.58】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【524.69】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【33.35】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AG1" zoomScaleNormal="100" workbookViewId="0">
      <selection activeCell="BL10" sqref="BL10:BM10"/>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6" t="s">
        <v>0</v>
      </c>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c r="BT2" s="76"/>
      <c r="BU2" s="76"/>
      <c r="BV2" s="76"/>
      <c r="BW2" s="76"/>
      <c r="BX2" s="76"/>
      <c r="BY2" s="76"/>
      <c r="BZ2" s="76"/>
    </row>
    <row r="3" spans="1:78" ht="9.75" customHeight="1" x14ac:dyDescent="0.15">
      <c r="A3" s="2"/>
      <c r="B3" s="76"/>
      <c r="C3" s="76"/>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row>
    <row r="4" spans="1:78" ht="9.75" customHeight="1" x14ac:dyDescent="0.15">
      <c r="A4" s="2"/>
      <c r="B4" s="76"/>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c r="BT4" s="76"/>
      <c r="BU4" s="76"/>
      <c r="BV4" s="76"/>
      <c r="BW4" s="76"/>
      <c r="BX4" s="76"/>
      <c r="BY4" s="76"/>
      <c r="BZ4" s="7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7" t="str">
        <f>データ!H6</f>
        <v>秋田県　にかほ市</v>
      </c>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8" t="s">
        <v>1</v>
      </c>
      <c r="C7" s="79"/>
      <c r="D7" s="79"/>
      <c r="E7" s="79"/>
      <c r="F7" s="79"/>
      <c r="G7" s="79"/>
      <c r="H7" s="79"/>
      <c r="I7" s="80"/>
      <c r="J7" s="78" t="s">
        <v>2</v>
      </c>
      <c r="K7" s="79"/>
      <c r="L7" s="79"/>
      <c r="M7" s="79"/>
      <c r="N7" s="79"/>
      <c r="O7" s="79"/>
      <c r="P7" s="79"/>
      <c r="Q7" s="80"/>
      <c r="R7" s="78" t="s">
        <v>3</v>
      </c>
      <c r="S7" s="79"/>
      <c r="T7" s="79"/>
      <c r="U7" s="79"/>
      <c r="V7" s="79"/>
      <c r="W7" s="79"/>
      <c r="X7" s="79"/>
      <c r="Y7" s="80"/>
      <c r="Z7" s="78" t="s">
        <v>4</v>
      </c>
      <c r="AA7" s="79"/>
      <c r="AB7" s="79"/>
      <c r="AC7" s="79"/>
      <c r="AD7" s="79"/>
      <c r="AE7" s="79"/>
      <c r="AF7" s="79"/>
      <c r="AG7" s="80"/>
      <c r="AH7" s="3"/>
      <c r="AI7" s="78" t="s">
        <v>5</v>
      </c>
      <c r="AJ7" s="79"/>
      <c r="AK7" s="79"/>
      <c r="AL7" s="79"/>
      <c r="AM7" s="79"/>
      <c r="AN7" s="79"/>
      <c r="AO7" s="79"/>
      <c r="AP7" s="80"/>
      <c r="AQ7" s="67" t="s">
        <v>6</v>
      </c>
      <c r="AR7" s="67"/>
      <c r="AS7" s="67"/>
      <c r="AT7" s="67"/>
      <c r="AU7" s="67"/>
      <c r="AV7" s="67"/>
      <c r="AW7" s="67"/>
      <c r="AX7" s="67"/>
      <c r="AY7" s="67" t="s">
        <v>7</v>
      </c>
      <c r="AZ7" s="67"/>
      <c r="BA7" s="67"/>
      <c r="BB7" s="67"/>
      <c r="BC7" s="67"/>
      <c r="BD7" s="67"/>
      <c r="BE7" s="67"/>
      <c r="BF7" s="67"/>
      <c r="BG7" s="3"/>
      <c r="BH7" s="3"/>
      <c r="BI7" s="3"/>
      <c r="BJ7" s="3"/>
      <c r="BK7" s="3"/>
      <c r="BL7" s="4" t="s">
        <v>8</v>
      </c>
      <c r="BM7" s="5"/>
      <c r="BN7" s="5"/>
      <c r="BO7" s="5"/>
      <c r="BP7" s="5"/>
      <c r="BQ7" s="5"/>
      <c r="BR7" s="5"/>
      <c r="BS7" s="5"/>
      <c r="BT7" s="5"/>
      <c r="BU7" s="5"/>
      <c r="BV7" s="5"/>
      <c r="BW7" s="5"/>
      <c r="BX7" s="5"/>
      <c r="BY7" s="6"/>
    </row>
    <row r="8" spans="1:78" ht="18.75" customHeight="1" x14ac:dyDescent="0.15">
      <c r="A8" s="2"/>
      <c r="B8" s="70" t="str">
        <f>データ!I6</f>
        <v>法非適用</v>
      </c>
      <c r="C8" s="71"/>
      <c r="D8" s="71"/>
      <c r="E8" s="71"/>
      <c r="F8" s="71"/>
      <c r="G8" s="71"/>
      <c r="H8" s="71"/>
      <c r="I8" s="72"/>
      <c r="J8" s="70" t="str">
        <f>データ!J6</f>
        <v>水道事業</v>
      </c>
      <c r="K8" s="71"/>
      <c r="L8" s="71"/>
      <c r="M8" s="71"/>
      <c r="N8" s="71"/>
      <c r="O8" s="71"/>
      <c r="P8" s="71"/>
      <c r="Q8" s="72"/>
      <c r="R8" s="70" t="str">
        <f>データ!K6</f>
        <v>簡易水道事業</v>
      </c>
      <c r="S8" s="71"/>
      <c r="T8" s="71"/>
      <c r="U8" s="71"/>
      <c r="V8" s="71"/>
      <c r="W8" s="71"/>
      <c r="X8" s="71"/>
      <c r="Y8" s="72"/>
      <c r="Z8" s="70" t="str">
        <f>データ!L6</f>
        <v>D3</v>
      </c>
      <c r="AA8" s="71"/>
      <c r="AB8" s="71"/>
      <c r="AC8" s="71"/>
      <c r="AD8" s="71"/>
      <c r="AE8" s="71"/>
      <c r="AF8" s="71"/>
      <c r="AG8" s="72"/>
      <c r="AH8" s="3"/>
      <c r="AI8" s="73">
        <f>データ!Q6</f>
        <v>26009</v>
      </c>
      <c r="AJ8" s="74"/>
      <c r="AK8" s="74"/>
      <c r="AL8" s="74"/>
      <c r="AM8" s="74"/>
      <c r="AN8" s="74"/>
      <c r="AO8" s="74"/>
      <c r="AP8" s="75"/>
      <c r="AQ8" s="56">
        <f>データ!R6</f>
        <v>241.13</v>
      </c>
      <c r="AR8" s="56"/>
      <c r="AS8" s="56"/>
      <c r="AT8" s="56"/>
      <c r="AU8" s="56"/>
      <c r="AV8" s="56"/>
      <c r="AW8" s="56"/>
      <c r="AX8" s="56"/>
      <c r="AY8" s="56">
        <f>データ!S6</f>
        <v>107.86</v>
      </c>
      <c r="AZ8" s="56"/>
      <c r="BA8" s="56"/>
      <c r="BB8" s="56"/>
      <c r="BC8" s="56"/>
      <c r="BD8" s="56"/>
      <c r="BE8" s="56"/>
      <c r="BF8" s="56"/>
      <c r="BG8" s="3"/>
      <c r="BH8" s="3"/>
      <c r="BI8" s="3"/>
      <c r="BJ8" s="3"/>
      <c r="BK8" s="3"/>
      <c r="BL8" s="65" t="s">
        <v>9</v>
      </c>
      <c r="BM8" s="66"/>
      <c r="BN8" s="7" t="s">
        <v>10</v>
      </c>
      <c r="BO8" s="8"/>
      <c r="BP8" s="8"/>
      <c r="BQ8" s="8"/>
      <c r="BR8" s="8"/>
      <c r="BS8" s="8"/>
      <c r="BT8" s="8"/>
      <c r="BU8" s="8"/>
      <c r="BV8" s="8"/>
      <c r="BW8" s="8"/>
      <c r="BX8" s="8"/>
      <c r="BY8" s="9"/>
    </row>
    <row r="9" spans="1:78" ht="18.75" customHeight="1" x14ac:dyDescent="0.15">
      <c r="A9" s="2"/>
      <c r="B9" s="67" t="s">
        <v>11</v>
      </c>
      <c r="C9" s="67"/>
      <c r="D9" s="67"/>
      <c r="E9" s="67"/>
      <c r="F9" s="67"/>
      <c r="G9" s="67"/>
      <c r="H9" s="67"/>
      <c r="I9" s="67"/>
      <c r="J9" s="67" t="s">
        <v>12</v>
      </c>
      <c r="K9" s="67"/>
      <c r="L9" s="67"/>
      <c r="M9" s="67"/>
      <c r="N9" s="67"/>
      <c r="O9" s="67"/>
      <c r="P9" s="67"/>
      <c r="Q9" s="67"/>
      <c r="R9" s="67" t="s">
        <v>13</v>
      </c>
      <c r="S9" s="67"/>
      <c r="T9" s="67"/>
      <c r="U9" s="67"/>
      <c r="V9" s="67"/>
      <c r="W9" s="67"/>
      <c r="X9" s="67"/>
      <c r="Y9" s="67"/>
      <c r="Z9" s="67" t="s">
        <v>14</v>
      </c>
      <c r="AA9" s="67"/>
      <c r="AB9" s="67"/>
      <c r="AC9" s="67"/>
      <c r="AD9" s="67"/>
      <c r="AE9" s="67"/>
      <c r="AF9" s="67"/>
      <c r="AG9" s="67"/>
      <c r="AH9" s="3"/>
      <c r="AI9" s="67" t="s">
        <v>15</v>
      </c>
      <c r="AJ9" s="67"/>
      <c r="AK9" s="67"/>
      <c r="AL9" s="67"/>
      <c r="AM9" s="67"/>
      <c r="AN9" s="67"/>
      <c r="AO9" s="67"/>
      <c r="AP9" s="67"/>
      <c r="AQ9" s="67" t="s">
        <v>16</v>
      </c>
      <c r="AR9" s="67"/>
      <c r="AS9" s="67"/>
      <c r="AT9" s="67"/>
      <c r="AU9" s="67"/>
      <c r="AV9" s="67"/>
      <c r="AW9" s="67"/>
      <c r="AX9" s="67"/>
      <c r="AY9" s="67" t="s">
        <v>17</v>
      </c>
      <c r="AZ9" s="67"/>
      <c r="BA9" s="67"/>
      <c r="BB9" s="67"/>
      <c r="BC9" s="67"/>
      <c r="BD9" s="67"/>
      <c r="BE9" s="67"/>
      <c r="BF9" s="67"/>
      <c r="BG9" s="3"/>
      <c r="BH9" s="3"/>
      <c r="BI9" s="3"/>
      <c r="BJ9" s="3"/>
      <c r="BK9" s="3"/>
      <c r="BL9" s="68" t="s">
        <v>18</v>
      </c>
      <c r="BM9" s="69"/>
      <c r="BN9" s="10" t="s">
        <v>19</v>
      </c>
      <c r="BO9" s="11"/>
      <c r="BP9" s="11"/>
      <c r="BQ9" s="11"/>
      <c r="BR9" s="11"/>
      <c r="BS9" s="11"/>
      <c r="BT9" s="11"/>
      <c r="BU9" s="11"/>
      <c r="BV9" s="11"/>
      <c r="BW9" s="11"/>
      <c r="BX9" s="11"/>
      <c r="BY9" s="12"/>
    </row>
    <row r="10" spans="1:78" ht="18.75" customHeight="1" x14ac:dyDescent="0.15">
      <c r="A10" s="2"/>
      <c r="B10" s="56" t="str">
        <f>データ!M6</f>
        <v>-</v>
      </c>
      <c r="C10" s="56"/>
      <c r="D10" s="56"/>
      <c r="E10" s="56"/>
      <c r="F10" s="56"/>
      <c r="G10" s="56"/>
      <c r="H10" s="56"/>
      <c r="I10" s="56"/>
      <c r="J10" s="56" t="str">
        <f>データ!N6</f>
        <v>該当数値なし</v>
      </c>
      <c r="K10" s="56"/>
      <c r="L10" s="56"/>
      <c r="M10" s="56"/>
      <c r="N10" s="56"/>
      <c r="O10" s="56"/>
      <c r="P10" s="56"/>
      <c r="Q10" s="56"/>
      <c r="R10" s="56">
        <f>データ!O6</f>
        <v>9.8000000000000007</v>
      </c>
      <c r="S10" s="56"/>
      <c r="T10" s="56"/>
      <c r="U10" s="56"/>
      <c r="V10" s="56"/>
      <c r="W10" s="56"/>
      <c r="X10" s="56"/>
      <c r="Y10" s="56"/>
      <c r="Z10" s="64">
        <f>データ!P6</f>
        <v>1533</v>
      </c>
      <c r="AA10" s="64"/>
      <c r="AB10" s="64"/>
      <c r="AC10" s="64"/>
      <c r="AD10" s="64"/>
      <c r="AE10" s="64"/>
      <c r="AF10" s="64"/>
      <c r="AG10" s="64"/>
      <c r="AH10" s="2"/>
      <c r="AI10" s="64">
        <f>データ!T6</f>
        <v>2530</v>
      </c>
      <c r="AJ10" s="64"/>
      <c r="AK10" s="64"/>
      <c r="AL10" s="64"/>
      <c r="AM10" s="64"/>
      <c r="AN10" s="64"/>
      <c r="AO10" s="64"/>
      <c r="AP10" s="64"/>
      <c r="AQ10" s="56">
        <f>データ!U6</f>
        <v>5.32</v>
      </c>
      <c r="AR10" s="56"/>
      <c r="AS10" s="56"/>
      <c r="AT10" s="56"/>
      <c r="AU10" s="56"/>
      <c r="AV10" s="56"/>
      <c r="AW10" s="56"/>
      <c r="AX10" s="56"/>
      <c r="AY10" s="56">
        <f>データ!V6</f>
        <v>475.56</v>
      </c>
      <c r="AZ10" s="56"/>
      <c r="BA10" s="56"/>
      <c r="BB10" s="56"/>
      <c r="BC10" s="56"/>
      <c r="BD10" s="56"/>
      <c r="BE10" s="56"/>
      <c r="BF10" s="56"/>
      <c r="BG10" s="3"/>
      <c r="BH10" s="3"/>
      <c r="BI10" s="3"/>
      <c r="BJ10" s="2"/>
      <c r="BK10" s="2"/>
      <c r="BL10" s="57" t="s">
        <v>20</v>
      </c>
      <c r="BM10" s="58"/>
      <c r="BN10" s="13" t="s">
        <v>21</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22</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23</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0" t="s">
        <v>24</v>
      </c>
      <c r="BM14" s="41"/>
      <c r="BN14" s="41"/>
      <c r="BO14" s="41"/>
      <c r="BP14" s="41"/>
      <c r="BQ14" s="41"/>
      <c r="BR14" s="41"/>
      <c r="BS14" s="41"/>
      <c r="BT14" s="41"/>
      <c r="BU14" s="41"/>
      <c r="BV14" s="41"/>
      <c r="BW14" s="41"/>
      <c r="BX14" s="41"/>
      <c r="BY14" s="41"/>
      <c r="BZ14" s="42"/>
    </row>
    <row r="15" spans="1:78" ht="13.5" customHeight="1" x14ac:dyDescent="0.15">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107</v>
      </c>
      <c r="BM16" s="47"/>
      <c r="BN16" s="47"/>
      <c r="BO16" s="47"/>
      <c r="BP16" s="47"/>
      <c r="BQ16" s="47"/>
      <c r="BR16" s="47"/>
      <c r="BS16" s="47"/>
      <c r="BT16" s="47"/>
      <c r="BU16" s="47"/>
      <c r="BV16" s="47"/>
      <c r="BW16" s="47"/>
      <c r="BX16" s="47"/>
      <c r="BY16" s="47"/>
      <c r="BZ16" s="4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x14ac:dyDescent="0.15">
      <c r="A34" s="2"/>
      <c r="B34" s="16"/>
      <c r="C34" s="52" t="s">
        <v>25</v>
      </c>
      <c r="D34" s="52"/>
      <c r="E34" s="52"/>
      <c r="F34" s="52"/>
      <c r="G34" s="52"/>
      <c r="H34" s="52"/>
      <c r="I34" s="52"/>
      <c r="J34" s="52"/>
      <c r="K34" s="52"/>
      <c r="L34" s="52"/>
      <c r="M34" s="52"/>
      <c r="N34" s="52"/>
      <c r="O34" s="52"/>
      <c r="P34" s="52"/>
      <c r="Q34" s="19"/>
      <c r="R34" s="52" t="s">
        <v>26</v>
      </c>
      <c r="S34" s="52"/>
      <c r="T34" s="52"/>
      <c r="U34" s="52"/>
      <c r="V34" s="52"/>
      <c r="W34" s="52"/>
      <c r="X34" s="52"/>
      <c r="Y34" s="52"/>
      <c r="Z34" s="52"/>
      <c r="AA34" s="52"/>
      <c r="AB34" s="52"/>
      <c r="AC34" s="52"/>
      <c r="AD34" s="52"/>
      <c r="AE34" s="52"/>
      <c r="AF34" s="19"/>
      <c r="AG34" s="52" t="s">
        <v>27</v>
      </c>
      <c r="AH34" s="52"/>
      <c r="AI34" s="52"/>
      <c r="AJ34" s="52"/>
      <c r="AK34" s="52"/>
      <c r="AL34" s="52"/>
      <c r="AM34" s="52"/>
      <c r="AN34" s="52"/>
      <c r="AO34" s="52"/>
      <c r="AP34" s="52"/>
      <c r="AQ34" s="52"/>
      <c r="AR34" s="52"/>
      <c r="AS34" s="52"/>
      <c r="AT34" s="52"/>
      <c r="AU34" s="19"/>
      <c r="AV34" s="52" t="s">
        <v>28</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x14ac:dyDescent="0.15">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29</v>
      </c>
      <c r="BM45" s="41"/>
      <c r="BN45" s="41"/>
      <c r="BO45" s="41"/>
      <c r="BP45" s="41"/>
      <c r="BQ45" s="41"/>
      <c r="BR45" s="41"/>
      <c r="BS45" s="41"/>
      <c r="BT45" s="41"/>
      <c r="BU45" s="41"/>
      <c r="BV45" s="41"/>
      <c r="BW45" s="41"/>
      <c r="BX45" s="41"/>
      <c r="BY45" s="41"/>
      <c r="BZ45" s="4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106</v>
      </c>
      <c r="BM47" s="47"/>
      <c r="BN47" s="47"/>
      <c r="BO47" s="47"/>
      <c r="BP47" s="47"/>
      <c r="BQ47" s="47"/>
      <c r="BR47" s="47"/>
      <c r="BS47" s="47"/>
      <c r="BT47" s="47"/>
      <c r="BU47" s="47"/>
      <c r="BV47" s="47"/>
      <c r="BW47" s="47"/>
      <c r="BX47" s="47"/>
      <c r="BY47" s="47"/>
      <c r="BZ47" s="48"/>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x14ac:dyDescent="0.15">
      <c r="A56" s="2"/>
      <c r="B56" s="16"/>
      <c r="C56" s="52" t="s">
        <v>30</v>
      </c>
      <c r="D56" s="52"/>
      <c r="E56" s="52"/>
      <c r="F56" s="52"/>
      <c r="G56" s="52"/>
      <c r="H56" s="52"/>
      <c r="I56" s="52"/>
      <c r="J56" s="52"/>
      <c r="K56" s="52"/>
      <c r="L56" s="52"/>
      <c r="M56" s="52"/>
      <c r="N56" s="52"/>
      <c r="O56" s="52"/>
      <c r="P56" s="52"/>
      <c r="Q56" s="19"/>
      <c r="R56" s="52" t="s">
        <v>31</v>
      </c>
      <c r="S56" s="52"/>
      <c r="T56" s="52"/>
      <c r="U56" s="52"/>
      <c r="V56" s="52"/>
      <c r="W56" s="52"/>
      <c r="X56" s="52"/>
      <c r="Y56" s="52"/>
      <c r="Z56" s="52"/>
      <c r="AA56" s="52"/>
      <c r="AB56" s="52"/>
      <c r="AC56" s="52"/>
      <c r="AD56" s="52"/>
      <c r="AE56" s="52"/>
      <c r="AF56" s="19"/>
      <c r="AG56" s="52" t="s">
        <v>32</v>
      </c>
      <c r="AH56" s="52"/>
      <c r="AI56" s="52"/>
      <c r="AJ56" s="52"/>
      <c r="AK56" s="52"/>
      <c r="AL56" s="52"/>
      <c r="AM56" s="52"/>
      <c r="AN56" s="52"/>
      <c r="AO56" s="52"/>
      <c r="AP56" s="52"/>
      <c r="AQ56" s="52"/>
      <c r="AR56" s="52"/>
      <c r="AS56" s="52"/>
      <c r="AT56" s="52"/>
      <c r="AU56" s="19"/>
      <c r="AV56" s="52" t="s">
        <v>33</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x14ac:dyDescent="0.15">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x14ac:dyDescent="0.15">
      <c r="A60" s="2"/>
      <c r="B60" s="53" t="s">
        <v>34</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x14ac:dyDescent="0.15">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35</v>
      </c>
      <c r="BM64" s="41"/>
      <c r="BN64" s="41"/>
      <c r="BO64" s="41"/>
      <c r="BP64" s="41"/>
      <c r="BQ64" s="41"/>
      <c r="BR64" s="41"/>
      <c r="BS64" s="41"/>
      <c r="BT64" s="41"/>
      <c r="BU64" s="41"/>
      <c r="BV64" s="41"/>
      <c r="BW64" s="41"/>
      <c r="BX64" s="41"/>
      <c r="BY64" s="41"/>
      <c r="BZ64" s="4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105</v>
      </c>
      <c r="BM66" s="47"/>
      <c r="BN66" s="47"/>
      <c r="BO66" s="47"/>
      <c r="BP66" s="47"/>
      <c r="BQ66" s="47"/>
      <c r="BR66" s="47"/>
      <c r="BS66" s="47"/>
      <c r="BT66" s="47"/>
      <c r="BU66" s="47"/>
      <c r="BV66" s="47"/>
      <c r="BW66" s="47"/>
      <c r="BX66" s="47"/>
      <c r="BY66" s="47"/>
      <c r="BZ66" s="48"/>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x14ac:dyDescent="0.15">
      <c r="A79" s="2"/>
      <c r="B79" s="16"/>
      <c r="C79" s="52" t="s">
        <v>36</v>
      </c>
      <c r="D79" s="52"/>
      <c r="E79" s="52"/>
      <c r="F79" s="52"/>
      <c r="G79" s="52"/>
      <c r="H79" s="52"/>
      <c r="I79" s="52"/>
      <c r="J79" s="52"/>
      <c r="K79" s="52"/>
      <c r="L79" s="52"/>
      <c r="M79" s="52"/>
      <c r="N79" s="52"/>
      <c r="O79" s="52"/>
      <c r="P79" s="52"/>
      <c r="Q79" s="52"/>
      <c r="R79" s="52"/>
      <c r="S79" s="52"/>
      <c r="T79" s="52"/>
      <c r="U79" s="19"/>
      <c r="V79" s="19"/>
      <c r="W79" s="52" t="s">
        <v>37</v>
      </c>
      <c r="X79" s="52"/>
      <c r="Y79" s="52"/>
      <c r="Z79" s="52"/>
      <c r="AA79" s="52"/>
      <c r="AB79" s="52"/>
      <c r="AC79" s="52"/>
      <c r="AD79" s="52"/>
      <c r="AE79" s="52"/>
      <c r="AF79" s="52"/>
      <c r="AG79" s="52"/>
      <c r="AH79" s="52"/>
      <c r="AI79" s="52"/>
      <c r="AJ79" s="52"/>
      <c r="AK79" s="52"/>
      <c r="AL79" s="52"/>
      <c r="AM79" s="52"/>
      <c r="AN79" s="52"/>
      <c r="AO79" s="19"/>
      <c r="AP79" s="19"/>
      <c r="AQ79" s="52" t="s">
        <v>38</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x14ac:dyDescent="0.15">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x14ac:dyDescent="0.15">
      <c r="C83" s="2" t="s">
        <v>39</v>
      </c>
    </row>
  </sheetData>
  <sheetProtection password="8649"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x14ac:dyDescent="0.15"/>
  <cols>
    <col min="2" max="143" width="11.875" customWidth="1"/>
  </cols>
  <sheetData>
    <row r="1" spans="1:143" x14ac:dyDescent="0.15">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x14ac:dyDescent="0.15">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x14ac:dyDescent="0.15">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x14ac:dyDescent="0.15">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x14ac:dyDescent="0.15">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x14ac:dyDescent="0.15">
      <c r="A6" s="26" t="s">
        <v>92</v>
      </c>
      <c r="B6" s="31">
        <f>B7</f>
        <v>2015</v>
      </c>
      <c r="C6" s="31">
        <f t="shared" ref="C6:V6" si="3">C7</f>
        <v>52141</v>
      </c>
      <c r="D6" s="31">
        <f t="shared" si="3"/>
        <v>47</v>
      </c>
      <c r="E6" s="31">
        <f t="shared" si="3"/>
        <v>1</v>
      </c>
      <c r="F6" s="31">
        <f t="shared" si="3"/>
        <v>0</v>
      </c>
      <c r="G6" s="31">
        <f t="shared" si="3"/>
        <v>0</v>
      </c>
      <c r="H6" s="31" t="str">
        <f t="shared" si="3"/>
        <v>秋田県　にかほ市</v>
      </c>
      <c r="I6" s="31" t="str">
        <f t="shared" si="3"/>
        <v>法非適用</v>
      </c>
      <c r="J6" s="31" t="str">
        <f t="shared" si="3"/>
        <v>水道事業</v>
      </c>
      <c r="K6" s="31" t="str">
        <f t="shared" si="3"/>
        <v>簡易水道事業</v>
      </c>
      <c r="L6" s="31" t="str">
        <f t="shared" si="3"/>
        <v>D3</v>
      </c>
      <c r="M6" s="32" t="str">
        <f t="shared" si="3"/>
        <v>-</v>
      </c>
      <c r="N6" s="32" t="str">
        <f t="shared" si="3"/>
        <v>該当数値なし</v>
      </c>
      <c r="O6" s="32">
        <f t="shared" si="3"/>
        <v>9.8000000000000007</v>
      </c>
      <c r="P6" s="32">
        <f t="shared" si="3"/>
        <v>1533</v>
      </c>
      <c r="Q6" s="32">
        <f t="shared" si="3"/>
        <v>26009</v>
      </c>
      <c r="R6" s="32">
        <f t="shared" si="3"/>
        <v>241.13</v>
      </c>
      <c r="S6" s="32">
        <f t="shared" si="3"/>
        <v>107.86</v>
      </c>
      <c r="T6" s="32">
        <f t="shared" si="3"/>
        <v>2530</v>
      </c>
      <c r="U6" s="32">
        <f t="shared" si="3"/>
        <v>5.32</v>
      </c>
      <c r="V6" s="32">
        <f t="shared" si="3"/>
        <v>475.56</v>
      </c>
      <c r="W6" s="33">
        <f>IF(W7="",NA(),W7)</f>
        <v>86.09</v>
      </c>
      <c r="X6" s="33">
        <f t="shared" ref="X6:AF6" si="4">IF(X7="",NA(),X7)</f>
        <v>76.569999999999993</v>
      </c>
      <c r="Y6" s="33">
        <f t="shared" si="4"/>
        <v>64.5</v>
      </c>
      <c r="Z6" s="33">
        <f t="shared" si="4"/>
        <v>67.930000000000007</v>
      </c>
      <c r="AA6" s="33">
        <f t="shared" si="4"/>
        <v>60.52</v>
      </c>
      <c r="AB6" s="33">
        <f t="shared" si="4"/>
        <v>75.89</v>
      </c>
      <c r="AC6" s="33">
        <f t="shared" si="4"/>
        <v>74.52</v>
      </c>
      <c r="AD6" s="33">
        <f t="shared" si="4"/>
        <v>76.09</v>
      </c>
      <c r="AE6" s="33">
        <f t="shared" si="4"/>
        <v>75.87</v>
      </c>
      <c r="AF6" s="33">
        <f t="shared" si="4"/>
        <v>76.27</v>
      </c>
      <c r="AG6" s="32" t="str">
        <f>IF(AG7="","",IF(AG7="-","【-】","【"&amp;SUBSTITUTE(TEXT(AG7,"#,##0.00"),"-","△")&amp;"】"))</f>
        <v>【75.51】</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1583.37</v>
      </c>
      <c r="BE6" s="33">
        <f t="shared" ref="BE6:BM6" si="7">IF(BE7="",NA(),BE7)</f>
        <v>1586.01</v>
      </c>
      <c r="BF6" s="33">
        <f t="shared" si="7"/>
        <v>1688.28</v>
      </c>
      <c r="BG6" s="33">
        <f t="shared" si="7"/>
        <v>1945.53</v>
      </c>
      <c r="BH6" s="33">
        <f t="shared" si="7"/>
        <v>2927.16</v>
      </c>
      <c r="BI6" s="33">
        <f t="shared" si="7"/>
        <v>1124.6400000000001</v>
      </c>
      <c r="BJ6" s="33">
        <f t="shared" si="7"/>
        <v>1108.26</v>
      </c>
      <c r="BK6" s="33">
        <f t="shared" si="7"/>
        <v>1113.76</v>
      </c>
      <c r="BL6" s="33">
        <f t="shared" si="7"/>
        <v>1125.69</v>
      </c>
      <c r="BM6" s="33">
        <f t="shared" si="7"/>
        <v>1134.67</v>
      </c>
      <c r="BN6" s="32" t="str">
        <f>IF(BN7="","",IF(BN7="-","【-】","【"&amp;SUBSTITUTE(TEXT(BN7,"#,##0.00"),"-","△")&amp;"】"))</f>
        <v>【1,242.90】</v>
      </c>
      <c r="BO6" s="33">
        <f>IF(BO7="",NA(),BO7)</f>
        <v>60.06</v>
      </c>
      <c r="BP6" s="33">
        <f t="shared" ref="BP6:BX6" si="8">IF(BP7="",NA(),BP7)</f>
        <v>47.12</v>
      </c>
      <c r="BQ6" s="33">
        <f t="shared" si="8"/>
        <v>45.2</v>
      </c>
      <c r="BR6" s="33">
        <f t="shared" si="8"/>
        <v>35.130000000000003</v>
      </c>
      <c r="BS6" s="33">
        <f t="shared" si="8"/>
        <v>37.07</v>
      </c>
      <c r="BT6" s="33">
        <f t="shared" si="8"/>
        <v>56.46</v>
      </c>
      <c r="BU6" s="33">
        <f t="shared" si="8"/>
        <v>19.77</v>
      </c>
      <c r="BV6" s="33">
        <f t="shared" si="8"/>
        <v>34.25</v>
      </c>
      <c r="BW6" s="33">
        <f t="shared" si="8"/>
        <v>46.48</v>
      </c>
      <c r="BX6" s="33">
        <f t="shared" si="8"/>
        <v>40.6</v>
      </c>
      <c r="BY6" s="32" t="str">
        <f>IF(BY7="","",IF(BY7="-","【-】","【"&amp;SUBSTITUTE(TEXT(BY7,"#,##0.00"),"-","△")&amp;"】"))</f>
        <v>【33.35】</v>
      </c>
      <c r="BZ6" s="33">
        <f>IF(BZ7="",NA(),BZ7)</f>
        <v>109.1</v>
      </c>
      <c r="CA6" s="33">
        <f t="shared" ref="CA6:CI6" si="9">IF(CA7="",NA(),CA7)</f>
        <v>139.61000000000001</v>
      </c>
      <c r="CB6" s="33">
        <f t="shared" si="9"/>
        <v>147.91</v>
      </c>
      <c r="CC6" s="33">
        <f t="shared" si="9"/>
        <v>194.16</v>
      </c>
      <c r="CD6" s="33">
        <f t="shared" si="9"/>
        <v>188.09</v>
      </c>
      <c r="CE6" s="33">
        <f t="shared" si="9"/>
        <v>306.49</v>
      </c>
      <c r="CF6" s="33">
        <f t="shared" si="9"/>
        <v>878.73</v>
      </c>
      <c r="CG6" s="33">
        <f t="shared" si="9"/>
        <v>501.18</v>
      </c>
      <c r="CH6" s="33">
        <f t="shared" si="9"/>
        <v>376.61</v>
      </c>
      <c r="CI6" s="33">
        <f t="shared" si="9"/>
        <v>440.03</v>
      </c>
      <c r="CJ6" s="32" t="str">
        <f>IF(CJ7="","",IF(CJ7="-","【-】","【"&amp;SUBSTITUTE(TEXT(CJ7,"#,##0.00"),"-","△")&amp;"】"))</f>
        <v>【524.69】</v>
      </c>
      <c r="CK6" s="33">
        <f>IF(CK7="",NA(),CK7)</f>
        <v>97.56</v>
      </c>
      <c r="CL6" s="33">
        <f t="shared" ref="CL6:CT6" si="10">IF(CL7="",NA(),CL7)</f>
        <v>99.78</v>
      </c>
      <c r="CM6" s="33">
        <f t="shared" si="10"/>
        <v>102.95</v>
      </c>
      <c r="CN6" s="33">
        <f t="shared" si="10"/>
        <v>89.39</v>
      </c>
      <c r="CO6" s="33">
        <f t="shared" si="10"/>
        <v>99.15</v>
      </c>
      <c r="CP6" s="33">
        <f t="shared" si="10"/>
        <v>58.25</v>
      </c>
      <c r="CQ6" s="33">
        <f t="shared" si="10"/>
        <v>57.17</v>
      </c>
      <c r="CR6" s="33">
        <f t="shared" si="10"/>
        <v>57.55</v>
      </c>
      <c r="CS6" s="33">
        <f t="shared" si="10"/>
        <v>57.43</v>
      </c>
      <c r="CT6" s="33">
        <f t="shared" si="10"/>
        <v>57.29</v>
      </c>
      <c r="CU6" s="32" t="str">
        <f>IF(CU7="","",IF(CU7="-","【-】","【"&amp;SUBSTITUTE(TEXT(CU7,"#,##0.00"),"-","△")&amp;"】"))</f>
        <v>【57.58】</v>
      </c>
      <c r="CV6" s="33">
        <f>IF(CV7="",NA(),CV7)</f>
        <v>78.5</v>
      </c>
      <c r="CW6" s="33">
        <f t="shared" ref="CW6:DE6" si="11">IF(CW7="",NA(),CW7)</f>
        <v>78.16</v>
      </c>
      <c r="CX6" s="33">
        <f t="shared" si="11"/>
        <v>72.75</v>
      </c>
      <c r="CY6" s="33">
        <f t="shared" si="11"/>
        <v>79.91</v>
      </c>
      <c r="CZ6" s="33">
        <f t="shared" si="11"/>
        <v>68.510000000000005</v>
      </c>
      <c r="DA6" s="33">
        <f t="shared" si="11"/>
        <v>74.53</v>
      </c>
      <c r="DB6" s="33">
        <f t="shared" si="11"/>
        <v>74.94</v>
      </c>
      <c r="DC6" s="33">
        <f t="shared" si="11"/>
        <v>74.14</v>
      </c>
      <c r="DD6" s="33">
        <f t="shared" si="11"/>
        <v>73.83</v>
      </c>
      <c r="DE6" s="33">
        <f t="shared" si="11"/>
        <v>73.69</v>
      </c>
      <c r="DF6" s="32" t="str">
        <f>IF(DF7="","",IF(DF7="-","【-】","【"&amp;SUBSTITUTE(TEXT(DF7,"#,##0.00"),"-","△")&amp;"】"))</f>
        <v>【75.27】</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2">
        <f>IF(EC7="",NA(),EC7)</f>
        <v>0</v>
      </c>
      <c r="ED6" s="32">
        <f t="shared" ref="ED6:EL6" si="14">IF(ED7="",NA(),ED7)</f>
        <v>0</v>
      </c>
      <c r="EE6" s="32">
        <f t="shared" si="14"/>
        <v>0</v>
      </c>
      <c r="EF6" s="32">
        <f t="shared" si="14"/>
        <v>0</v>
      </c>
      <c r="EG6" s="32">
        <f t="shared" si="14"/>
        <v>0</v>
      </c>
      <c r="EH6" s="33">
        <f t="shared" si="14"/>
        <v>0.47</v>
      </c>
      <c r="EI6" s="33">
        <f t="shared" si="14"/>
        <v>0.46</v>
      </c>
      <c r="EJ6" s="33">
        <f t="shared" si="14"/>
        <v>0.8</v>
      </c>
      <c r="EK6" s="33">
        <f t="shared" si="14"/>
        <v>0.69</v>
      </c>
      <c r="EL6" s="33">
        <f t="shared" si="14"/>
        <v>0.65</v>
      </c>
      <c r="EM6" s="32" t="str">
        <f>IF(EM7="","",IF(EM7="-","【-】","【"&amp;SUBSTITUTE(TEXT(EM7,"#,##0.00"),"-","△")&amp;"】"))</f>
        <v>【0.71】</v>
      </c>
    </row>
    <row r="7" spans="1:143" s="34" customFormat="1" x14ac:dyDescent="0.15">
      <c r="A7" s="26"/>
      <c r="B7" s="35">
        <v>2015</v>
      </c>
      <c r="C7" s="35">
        <v>52141</v>
      </c>
      <c r="D7" s="35">
        <v>47</v>
      </c>
      <c r="E7" s="35">
        <v>1</v>
      </c>
      <c r="F7" s="35">
        <v>0</v>
      </c>
      <c r="G7" s="35">
        <v>0</v>
      </c>
      <c r="H7" s="35" t="s">
        <v>93</v>
      </c>
      <c r="I7" s="35" t="s">
        <v>94</v>
      </c>
      <c r="J7" s="35" t="s">
        <v>95</v>
      </c>
      <c r="K7" s="35" t="s">
        <v>96</v>
      </c>
      <c r="L7" s="35" t="s">
        <v>97</v>
      </c>
      <c r="M7" s="36" t="s">
        <v>98</v>
      </c>
      <c r="N7" s="36" t="s">
        <v>99</v>
      </c>
      <c r="O7" s="36">
        <v>9.8000000000000007</v>
      </c>
      <c r="P7" s="36">
        <v>1533</v>
      </c>
      <c r="Q7" s="36">
        <v>26009</v>
      </c>
      <c r="R7" s="36">
        <v>241.13</v>
      </c>
      <c r="S7" s="36">
        <v>107.86</v>
      </c>
      <c r="T7" s="36">
        <v>2530</v>
      </c>
      <c r="U7" s="36">
        <v>5.32</v>
      </c>
      <c r="V7" s="36">
        <v>475.56</v>
      </c>
      <c r="W7" s="36">
        <v>86.09</v>
      </c>
      <c r="X7" s="36">
        <v>76.569999999999993</v>
      </c>
      <c r="Y7" s="36">
        <v>64.5</v>
      </c>
      <c r="Z7" s="36">
        <v>67.930000000000007</v>
      </c>
      <c r="AA7" s="36">
        <v>60.52</v>
      </c>
      <c r="AB7" s="36">
        <v>75.89</v>
      </c>
      <c r="AC7" s="36">
        <v>74.52</v>
      </c>
      <c r="AD7" s="36">
        <v>76.09</v>
      </c>
      <c r="AE7" s="36">
        <v>75.87</v>
      </c>
      <c r="AF7" s="36">
        <v>76.27</v>
      </c>
      <c r="AG7" s="36">
        <v>75.510000000000005</v>
      </c>
      <c r="AH7" s="36"/>
      <c r="AI7" s="36"/>
      <c r="AJ7" s="36"/>
      <c r="AK7" s="36"/>
      <c r="AL7" s="36"/>
      <c r="AM7" s="36"/>
      <c r="AN7" s="36"/>
      <c r="AO7" s="36"/>
      <c r="AP7" s="36"/>
      <c r="AQ7" s="36"/>
      <c r="AR7" s="36"/>
      <c r="AS7" s="36"/>
      <c r="AT7" s="36"/>
      <c r="AU7" s="36"/>
      <c r="AV7" s="36"/>
      <c r="AW7" s="36"/>
      <c r="AX7" s="36"/>
      <c r="AY7" s="36"/>
      <c r="AZ7" s="36"/>
      <c r="BA7" s="36"/>
      <c r="BB7" s="36"/>
      <c r="BC7" s="36"/>
      <c r="BD7" s="36">
        <v>1583.37</v>
      </c>
      <c r="BE7" s="36">
        <v>1586.01</v>
      </c>
      <c r="BF7" s="36">
        <v>1688.28</v>
      </c>
      <c r="BG7" s="36">
        <v>1945.53</v>
      </c>
      <c r="BH7" s="36">
        <v>2927.16</v>
      </c>
      <c r="BI7" s="36">
        <v>1124.6400000000001</v>
      </c>
      <c r="BJ7" s="36">
        <v>1108.26</v>
      </c>
      <c r="BK7" s="36">
        <v>1113.76</v>
      </c>
      <c r="BL7" s="36">
        <v>1125.69</v>
      </c>
      <c r="BM7" s="36">
        <v>1134.67</v>
      </c>
      <c r="BN7" s="36">
        <v>1242.9000000000001</v>
      </c>
      <c r="BO7" s="36">
        <v>60.06</v>
      </c>
      <c r="BP7" s="36">
        <v>47.12</v>
      </c>
      <c r="BQ7" s="36">
        <v>45.2</v>
      </c>
      <c r="BR7" s="36">
        <v>35.130000000000003</v>
      </c>
      <c r="BS7" s="36">
        <v>37.07</v>
      </c>
      <c r="BT7" s="36">
        <v>56.46</v>
      </c>
      <c r="BU7" s="36">
        <v>19.77</v>
      </c>
      <c r="BV7" s="36">
        <v>34.25</v>
      </c>
      <c r="BW7" s="36">
        <v>46.48</v>
      </c>
      <c r="BX7" s="36">
        <v>40.6</v>
      </c>
      <c r="BY7" s="36">
        <v>33.35</v>
      </c>
      <c r="BZ7" s="36">
        <v>109.1</v>
      </c>
      <c r="CA7" s="36">
        <v>139.61000000000001</v>
      </c>
      <c r="CB7" s="36">
        <v>147.91</v>
      </c>
      <c r="CC7" s="36">
        <v>194.16</v>
      </c>
      <c r="CD7" s="36">
        <v>188.09</v>
      </c>
      <c r="CE7" s="36">
        <v>306.49</v>
      </c>
      <c r="CF7" s="36">
        <v>878.73</v>
      </c>
      <c r="CG7" s="36">
        <v>501.18</v>
      </c>
      <c r="CH7" s="36">
        <v>376.61</v>
      </c>
      <c r="CI7" s="36">
        <v>440.03</v>
      </c>
      <c r="CJ7" s="36">
        <v>524.69000000000005</v>
      </c>
      <c r="CK7" s="36">
        <v>97.56</v>
      </c>
      <c r="CL7" s="36">
        <v>99.78</v>
      </c>
      <c r="CM7" s="36">
        <v>102.95</v>
      </c>
      <c r="CN7" s="36">
        <v>89.39</v>
      </c>
      <c r="CO7" s="36">
        <v>99.15</v>
      </c>
      <c r="CP7" s="36">
        <v>58.25</v>
      </c>
      <c r="CQ7" s="36">
        <v>57.17</v>
      </c>
      <c r="CR7" s="36">
        <v>57.55</v>
      </c>
      <c r="CS7" s="36">
        <v>57.43</v>
      </c>
      <c r="CT7" s="36">
        <v>57.29</v>
      </c>
      <c r="CU7" s="36">
        <v>57.58</v>
      </c>
      <c r="CV7" s="36">
        <v>78.5</v>
      </c>
      <c r="CW7" s="36">
        <v>78.16</v>
      </c>
      <c r="CX7" s="36">
        <v>72.75</v>
      </c>
      <c r="CY7" s="36">
        <v>79.91</v>
      </c>
      <c r="CZ7" s="36">
        <v>68.510000000000005</v>
      </c>
      <c r="DA7" s="36">
        <v>74.53</v>
      </c>
      <c r="DB7" s="36">
        <v>74.94</v>
      </c>
      <c r="DC7" s="36">
        <v>74.14</v>
      </c>
      <c r="DD7" s="36">
        <v>73.83</v>
      </c>
      <c r="DE7" s="36">
        <v>73.69</v>
      </c>
      <c r="DF7" s="36">
        <v>75.27</v>
      </c>
      <c r="DG7" s="36"/>
      <c r="DH7" s="36"/>
      <c r="DI7" s="36"/>
      <c r="DJ7" s="36"/>
      <c r="DK7" s="36"/>
      <c r="DL7" s="36"/>
      <c r="DM7" s="36"/>
      <c r="DN7" s="36"/>
      <c r="DO7" s="36"/>
      <c r="DP7" s="36"/>
      <c r="DQ7" s="36"/>
      <c r="DR7" s="36"/>
      <c r="DS7" s="36"/>
      <c r="DT7" s="36"/>
      <c r="DU7" s="36"/>
      <c r="DV7" s="36"/>
      <c r="DW7" s="36"/>
      <c r="DX7" s="36"/>
      <c r="DY7" s="36"/>
      <c r="DZ7" s="36"/>
      <c r="EA7" s="36"/>
      <c r="EB7" s="36"/>
      <c r="EC7" s="36">
        <v>0</v>
      </c>
      <c r="ED7" s="36">
        <v>0</v>
      </c>
      <c r="EE7" s="36">
        <v>0</v>
      </c>
      <c r="EF7" s="36">
        <v>0</v>
      </c>
      <c r="EG7" s="36">
        <v>0</v>
      </c>
      <c r="EH7" s="36">
        <v>0.47</v>
      </c>
      <c r="EI7" s="36">
        <v>0.46</v>
      </c>
      <c r="EJ7" s="36">
        <v>0.8</v>
      </c>
      <c r="EK7" s="36">
        <v>0.69</v>
      </c>
      <c r="EL7" s="36">
        <v>0.65</v>
      </c>
      <c r="EM7" s="36">
        <v>0.71</v>
      </c>
    </row>
    <row r="8" spans="1:143" x14ac:dyDescent="0.15">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x14ac:dyDescent="0.15">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x14ac:dyDescent="0.15">
      <c r="A10" s="38" t="s">
        <v>43</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2017-02-08T05:08:43Z</cp:lastPrinted>
  <dcterms:created xsi:type="dcterms:W3CDTF">2016-12-02T02:15:50Z</dcterms:created>
  <dcterms:modified xsi:type="dcterms:W3CDTF">2017-02-08T05:09:14Z</dcterms:modified>
  <cp:category/>
</cp:coreProperties>
</file>