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<sst xmlns="http://schemas.openxmlformats.org/spreadsheetml/2006/main" count="221" uniqueCount="111">
  <si>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</si>
  <si>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</si>
  <si>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</si>
  <si>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</si>
  <si>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</si>
  <si>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</si>
  <si>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</si>
  <si>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</si>
  <si>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</si>
  <si>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</si>
  <si>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</si>
  <si>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</si>
  <si>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</si>
  <si>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</si>
  <si>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</si>
  <si>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</si>
  <si>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</si>
  <si>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</si>
  <si>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</si>
  <si>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</si>
  <si>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</si>
  <si>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</si>
  <si>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</si>
  <si>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</si>
  <si>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</si>
  <si>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</si>
  <si>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</si>
  <si>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</si>
  <si>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</si>
  <si>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</si>
  <si>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</si>
  <si>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</si>
  <si>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</si>
  <si>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</si>
  <si>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</si>
  <si>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</si>
  <si>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</si>
  <si>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</si>
  <si>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</si>
  <si>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</si>
  <si>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</si>
  <si>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</si>
  <si>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</si>
  <si>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</si>
  <si>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</si>
  <si>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</si>
  <si>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</si>
  <si>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</si>
  <si>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</si>
  <si>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</si>
  <si>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</si>
  <si>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</si>
  <si>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</si>
  <si>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</si>
  <si>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</si>
  <si>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</si>
  <si>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</si>
  <si>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</si>
  <si>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</si>
  <si>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</si>
  <si>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</si>
  <si>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</si>
  <si>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</si>
  <si>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</si>
  <si>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</si>
  <si>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</si>
  <si>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</si>
  <si>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</si>
  <si>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</si>
  <si>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</si>
  <si>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</si>
  <si>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</si>
  <si>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</si>
  <si>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</si>
  <si>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</si>
  <si>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</si>
  <si>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</si>
  <si>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</si>
  <si>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</si>
  <si>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</si>
  <si>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</si>
  <si>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</si>
  <si>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</si>
  <si>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</si>
  <si>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</si>
  <si>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</si>
  <si>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</si>
  <si>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</si>
  <si>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</si>
  <si>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</si>
  <si>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</si>
  <si>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</si>
  <si>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</si>
  <si>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</si>
  <si>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</si>
  <si>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</si>
  <si>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</si>
  <si>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</si>
  <si>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</si>
  <si>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</si>
  <si>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</si>
  <si>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</si>
  <si>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</si>
  <si>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</si>
  <si>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</si>
  <si>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</si>
  <si>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</si>
  <si>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</si>
  <si>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現在のところ、管渠の更新・老朽化対策を計画実施する予定はありません。</t>
    <rPh sb="1" eb="3">
      <t>ゲンザイ</t>
    </rPh>
    <rPh sb="8" eb="10">
      <t>カンキョ</t>
    </rPh>
    <rPh sb="11" eb="13">
      <t>コウシン</t>
    </rPh>
    <rPh sb="14" eb="17">
      <t>ロウキュウカ</t>
    </rPh>
    <rPh sb="17" eb="19">
      <t>タイサク</t>
    </rPh>
    <rPh sb="20" eb="22">
      <t>ケイカク</t>
    </rPh>
    <rPh sb="22" eb="24">
      <t>ジッシ</t>
    </rPh>
    <rPh sb="26" eb="28">
      <t>ヨテイ</t>
    </rPh>
    <phoneticPr fontId="4"/>
  </si>
  <si>
    <t>　平成３２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4"/>
  </si>
  <si>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２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全国平均を下回っている④企業債残高対事業規模比率、目標値100％を下回っている①収益的収支比率、⑤経費回収率について、健全性・効率性の向上に努めてまいります。　⑦施設利用率につきましては、今後の水洗化人口、有水水量、他処理区域の統廃合も含め適正な施設維持・更新を計画・整備してまいります。　⑧水洗化率につきましては、目標値100％を下回っており、今後も、リフォーム補助金等と連携をはかりながら水洗化を向上していくよう実施してまいります。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13" eb="115">
      <t>チホウ</t>
    </rPh>
    <rPh sb="115" eb="117">
      <t>コウエイ</t>
    </rPh>
    <rPh sb="117" eb="119">
      <t>キギョウ</t>
    </rPh>
    <rPh sb="119" eb="120">
      <t>ホウ</t>
    </rPh>
    <rPh sb="120" eb="122">
      <t>テキヨウ</t>
    </rPh>
    <rPh sb="123" eb="124">
      <t>ム</t>
    </rPh>
    <rPh sb="126" eb="128">
      <t>ヘイセイ</t>
    </rPh>
    <rPh sb="130" eb="131">
      <t>ネン</t>
    </rPh>
    <rPh sb="131" eb="132">
      <t>ド</t>
    </rPh>
    <rPh sb="134" eb="136">
      <t>ジュンビ</t>
    </rPh>
    <rPh sb="136" eb="137">
      <t>チュウ</t>
    </rPh>
    <rPh sb="141" eb="143">
      <t>ゲンカ</t>
    </rPh>
    <rPh sb="144" eb="146">
      <t>シサン</t>
    </rPh>
    <rPh sb="146" eb="148">
      <t>ヒョウカ</t>
    </rPh>
    <rPh sb="150" eb="151">
      <t>ゴ</t>
    </rPh>
    <rPh sb="152" eb="154">
      <t>リョウキン</t>
    </rPh>
    <rPh sb="154" eb="156">
      <t>スイジュン</t>
    </rPh>
    <rPh sb="157" eb="159">
      <t>カイテイ</t>
    </rPh>
    <rPh sb="160" eb="161">
      <t>フク</t>
    </rPh>
    <rPh sb="162" eb="165">
      <t>ダンカイテキ</t>
    </rPh>
    <rPh sb="166" eb="168">
      <t>ケイエイ</t>
    </rPh>
    <rPh sb="168" eb="170">
      <t>センリャク</t>
    </rPh>
    <rPh sb="171" eb="173">
      <t>ミナオ</t>
    </rPh>
    <rPh sb="182" eb="184">
      <t>ゼンコク</t>
    </rPh>
    <rPh sb="184" eb="186">
      <t>ヘイキン</t>
    </rPh>
    <rPh sb="187" eb="189">
      <t>シタマワ</t>
    </rPh>
    <rPh sb="194" eb="196">
      <t>キギョウ</t>
    </rPh>
    <rPh sb="196" eb="197">
      <t>サイ</t>
    </rPh>
    <rPh sb="197" eb="198">
      <t>ザン</t>
    </rPh>
    <rPh sb="198" eb="199">
      <t>タカ</t>
    </rPh>
    <rPh sb="199" eb="200">
      <t>タイ</t>
    </rPh>
    <rPh sb="200" eb="202">
      <t>ジギョウ</t>
    </rPh>
    <rPh sb="202" eb="204">
      <t>キボ</t>
    </rPh>
    <rPh sb="204" eb="206">
      <t>ヒリツ</t>
    </rPh>
    <rPh sb="207" eb="210">
      <t>モクヒョウチ</t>
    </rPh>
    <rPh sb="215" eb="217">
      <t>シタマワ</t>
    </rPh>
    <rPh sb="222" eb="224">
      <t>シュウエキ</t>
    </rPh>
    <rPh sb="224" eb="225">
      <t>テキ</t>
    </rPh>
    <rPh sb="225" eb="227">
      <t>シュウシ</t>
    </rPh>
    <rPh sb="227" eb="229">
      <t>ヒリツ</t>
    </rPh>
    <rPh sb="231" eb="233">
      <t>ケイヒ</t>
    </rPh>
    <rPh sb="233" eb="235">
      <t>カイシュウ</t>
    </rPh>
    <rPh sb="235" eb="236">
      <t>リツ</t>
    </rPh>
    <rPh sb="241" eb="244">
      <t>ケンゼンセイ</t>
    </rPh>
    <rPh sb="245" eb="247">
      <t>コウリツ</t>
    </rPh>
    <rPh sb="247" eb="248">
      <t>セイ</t>
    </rPh>
    <rPh sb="249" eb="251">
      <t>コウジョウ</t>
    </rPh>
    <rPh sb="252" eb="253">
      <t>ツト</t>
    </rPh>
    <rPh sb="263" eb="265">
      <t>シセツ</t>
    </rPh>
    <rPh sb="265" eb="268">
      <t>リヨウリツ</t>
    </rPh>
    <rPh sb="276" eb="278">
      <t>コンゴ</t>
    </rPh>
    <rPh sb="279" eb="282">
      <t>スイセンカ</t>
    </rPh>
    <rPh sb="282" eb="284">
      <t>ジンコウ</t>
    </rPh>
    <rPh sb="285" eb="287">
      <t>ユウスイ</t>
    </rPh>
    <rPh sb="287" eb="289">
      <t>スイリョウ</t>
    </rPh>
    <rPh sb="290" eb="291">
      <t>タ</t>
    </rPh>
    <rPh sb="291" eb="293">
      <t>ショリ</t>
    </rPh>
    <rPh sb="293" eb="295">
      <t>クイキ</t>
    </rPh>
    <rPh sb="296" eb="299">
      <t>トウハイゴウ</t>
    </rPh>
    <rPh sb="300" eb="301">
      <t>フク</t>
    </rPh>
    <rPh sb="302" eb="304">
      <t>テキセイ</t>
    </rPh>
    <rPh sb="305" eb="307">
      <t>シセツ</t>
    </rPh>
    <rPh sb="307" eb="309">
      <t>イジ</t>
    </rPh>
    <rPh sb="310" eb="312">
      <t>コウシン</t>
    </rPh>
    <rPh sb="313" eb="315">
      <t>ケイカク</t>
    </rPh>
    <rPh sb="316" eb="318">
      <t>セイビ</t>
    </rPh>
    <rPh sb="328" eb="331">
      <t>スイセンカ</t>
    </rPh>
    <rPh sb="331" eb="332">
      <t>リツ</t>
    </rPh>
    <rPh sb="340" eb="343">
      <t>モクヒョウチ</t>
    </rPh>
    <rPh sb="348" eb="350">
      <t>シタマワ</t>
    </rPh>
    <rPh sb="355" eb="357">
      <t>コンゴ</t>
    </rPh>
    <rPh sb="364" eb="367">
      <t>ホジョキン</t>
    </rPh>
    <rPh sb="367" eb="368">
      <t>トウ</t>
    </rPh>
    <rPh sb="369" eb="371">
      <t>レンケイ</t>
    </rPh>
    <rPh sb="378" eb="381">
      <t>スイセンカ</t>
    </rPh>
    <rPh sb="382" eb="384">
      <t>コウジョウ</t>
    </rPh>
    <rPh sb="390" eb="39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</si>
</sst>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7327488"/>
        <c:axId val="10733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07327488"/>
        <c:axId val="107330176"/>
      </c:lineChart>
      <c:dateAx>
        <c:axId val="107327488"/>
        <c:scaling>
          <c:orientation val="minMax"/>
        </c:scaling>
        <c:delete val="1"/>
        <c:axPos val="b"/>
        <c:numFmt formatCode="ge" sourceLinked="1"/>
        <c:majorTickMark val="none"/>
        <c:minorTickMark val="none"/>
        <c:tickLblPos val="none"/>
        <c:crossAx val="107330176"/>
        <c:crosses val="autoZero"/>
        <c:auto val="1"/>
        <c:lblOffset val="100"/>
        <c:baseTimeUnit val="years"/>
      </c:dateAx>
      <c:valAx>
        <c:axId val="10733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2748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0309376"/>
        <c:axId val="11031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10309376"/>
        <c:axId val="110311296"/>
      </c:lineChart>
      <c:dateAx>
        <c:axId val="110309376"/>
        <c:scaling>
          <c:orientation val="minMax"/>
        </c:scaling>
        <c:delete val="1"/>
        <c:axPos val="b"/>
        <c:numFmt formatCode="ge" sourceLinked="1"/>
        <c:majorTickMark val="none"/>
        <c:minorTickMark val="none"/>
        <c:tickLblPos val="none"/>
        <c:crossAx val="110311296"/>
        <c:crosses val="autoZero"/>
        <c:auto val="1"/>
        <c:lblOffset val="100"/>
        <c:baseTimeUnit val="years"/>
      </c:dateAx>
      <c:valAx>
        <c:axId val="11031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90.04</c:v>
                </c:pt>
                <c:pt idx="1">
                  <c:v>89.99</c:v>
                </c:pt>
                <c:pt idx="2">
                  <c:v>90.88</c:v>
                </c:pt>
                <c:pt idx="3">
                  <c:v>90.79</c:v>
                </c:pt>
                <c:pt idx="4">
                  <c:v>91.09</c:v>
                </c:pt>
              </c:numCache>
            </c:numRef>
          </c:val>
        </c:ser>
        <c:dLbls>
          <c:showLegendKey val="0"/>
          <c:showVal val="0"/>
          <c:showCatName val="0"/>
          <c:showSerName val="0"/>
          <c:showPercent val="0"/>
          <c:showBubbleSize val="0"/>
        </c:dLbls>
        <c:gapWidth val="150"/>
        <c:axId val="111377792"/>
        <c:axId val="11139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11377792"/>
        <c:axId val="111396352"/>
      </c:lineChart>
      <c:dateAx>
        <c:axId val="111377792"/>
        <c:scaling>
          <c:orientation val="minMax"/>
        </c:scaling>
        <c:delete val="1"/>
        <c:axPos val="b"/>
        <c:numFmt formatCode="ge" sourceLinked="1"/>
        <c:majorTickMark val="none"/>
        <c:minorTickMark val="none"/>
        <c:tickLblPos val="none"/>
        <c:crossAx val="111396352"/>
        <c:crosses val="autoZero"/>
        <c:auto val="1"/>
        <c:lblOffset val="100"/>
        <c:baseTimeUnit val="years"/>
      </c:dateAx>
      <c:valAx>
        <c:axId val="11139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7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60.85</c:v>
                </c:pt>
                <c:pt idx="1">
                  <c:v>60.2</c:v>
                </c:pt>
                <c:pt idx="2">
                  <c:v>57.05</c:v>
                </c:pt>
                <c:pt idx="3">
                  <c:v>54.18</c:v>
                </c:pt>
                <c:pt idx="4">
                  <c:v>53.99</c:v>
                </c:pt>
              </c:numCache>
            </c:numRef>
          </c:val>
        </c:ser>
        <c:dLbls>
          <c:showLegendKey val="0"/>
          <c:showVal val="0"/>
          <c:showCatName val="0"/>
          <c:showSerName val="0"/>
          <c:showPercent val="0"/>
          <c:showBubbleSize val="0"/>
        </c:dLbls>
        <c:gapWidth val="150"/>
        <c:axId val="108093440"/>
        <c:axId val="10811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093440"/>
        <c:axId val="108112128"/>
      </c:lineChart>
      <c:dateAx>
        <c:axId val="108093440"/>
        <c:scaling>
          <c:orientation val="minMax"/>
        </c:scaling>
        <c:delete val="1"/>
        <c:axPos val="b"/>
        <c:numFmt formatCode="ge" sourceLinked="1"/>
        <c:majorTickMark val="none"/>
        <c:minorTickMark val="none"/>
        <c:tickLblPos val="none"/>
        <c:crossAx val="108112128"/>
        <c:crosses val="autoZero"/>
        <c:auto val="1"/>
        <c:lblOffset val="100"/>
        <c:baseTimeUnit val="years"/>
      </c:dateAx>
      <c:valAx>
        <c:axId val="10811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9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895424"/>
        <c:axId val="10790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895424"/>
        <c:axId val="107901696"/>
      </c:lineChart>
      <c:dateAx>
        <c:axId val="107895424"/>
        <c:scaling>
          <c:orientation val="minMax"/>
        </c:scaling>
        <c:delete val="1"/>
        <c:axPos val="b"/>
        <c:numFmt formatCode="ge" sourceLinked="1"/>
        <c:majorTickMark val="none"/>
        <c:minorTickMark val="none"/>
        <c:tickLblPos val="none"/>
        <c:crossAx val="107901696"/>
        <c:crosses val="autoZero"/>
        <c:auto val="1"/>
        <c:lblOffset val="100"/>
        <c:baseTimeUnit val="years"/>
      </c:dateAx>
      <c:valAx>
        <c:axId val="10790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9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075264"/>
        <c:axId val="10808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075264"/>
        <c:axId val="108085632"/>
      </c:lineChart>
      <c:dateAx>
        <c:axId val="108075264"/>
        <c:scaling>
          <c:orientation val="minMax"/>
        </c:scaling>
        <c:delete val="1"/>
        <c:axPos val="b"/>
        <c:numFmt formatCode="ge" sourceLinked="1"/>
        <c:majorTickMark val="none"/>
        <c:minorTickMark val="none"/>
        <c:tickLblPos val="none"/>
        <c:crossAx val="108085632"/>
        <c:crosses val="autoZero"/>
        <c:auto val="1"/>
        <c:lblOffset val="100"/>
        <c:baseTimeUnit val="years"/>
      </c:dateAx>
      <c:valAx>
        <c:axId val="10808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7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119936"/>
        <c:axId val="10814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119936"/>
        <c:axId val="108142592"/>
      </c:lineChart>
      <c:dateAx>
        <c:axId val="108119936"/>
        <c:scaling>
          <c:orientation val="minMax"/>
        </c:scaling>
        <c:delete val="1"/>
        <c:axPos val="b"/>
        <c:numFmt formatCode="ge" sourceLinked="1"/>
        <c:majorTickMark val="none"/>
        <c:minorTickMark val="none"/>
        <c:tickLblPos val="none"/>
        <c:crossAx val="108142592"/>
        <c:crosses val="autoZero"/>
        <c:auto val="1"/>
        <c:lblOffset val="100"/>
        <c:baseTimeUnit val="years"/>
      </c:dateAx>
      <c:valAx>
        <c:axId val="10814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164608"/>
        <c:axId val="10816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164608"/>
        <c:axId val="108166528"/>
      </c:lineChart>
      <c:dateAx>
        <c:axId val="108164608"/>
        <c:scaling>
          <c:orientation val="minMax"/>
        </c:scaling>
        <c:delete val="1"/>
        <c:axPos val="b"/>
        <c:numFmt formatCode="ge" sourceLinked="1"/>
        <c:majorTickMark val="none"/>
        <c:minorTickMark val="none"/>
        <c:tickLblPos val="none"/>
        <c:crossAx val="108166528"/>
        <c:crosses val="autoZero"/>
        <c:auto val="1"/>
        <c:lblOffset val="100"/>
        <c:baseTimeUnit val="years"/>
      </c:dateAx>
      <c:valAx>
        <c:axId val="10816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6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1357.43</c:v>
                </c:pt>
                <c:pt idx="1">
                  <c:v>1367.39</c:v>
                </c:pt>
                <c:pt idx="2">
                  <c:v>1324.41</c:v>
                </c:pt>
                <c:pt idx="3">
                  <c:v>1330.04</c:v>
                </c:pt>
                <c:pt idx="4">
                  <c:v>1366.42</c:v>
                </c:pt>
              </c:numCache>
            </c:numRef>
          </c:val>
        </c:ser>
        <c:dLbls>
          <c:showLegendKey val="0"/>
          <c:showVal val="0"/>
          <c:showCatName val="0"/>
          <c:showSerName val="0"/>
          <c:showPercent val="0"/>
          <c:showBubbleSize val="0"/>
        </c:dLbls>
        <c:gapWidth val="150"/>
        <c:axId val="108225664"/>
        <c:axId val="10822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08225664"/>
        <c:axId val="108227584"/>
      </c:lineChart>
      <c:dateAx>
        <c:axId val="108225664"/>
        <c:scaling>
          <c:orientation val="minMax"/>
        </c:scaling>
        <c:delete val="1"/>
        <c:axPos val="b"/>
        <c:numFmt formatCode="ge" sourceLinked="1"/>
        <c:majorTickMark val="none"/>
        <c:minorTickMark val="none"/>
        <c:tickLblPos val="none"/>
        <c:crossAx val="108227584"/>
        <c:crosses val="autoZero"/>
        <c:auto val="1"/>
        <c:lblOffset val="100"/>
        <c:baseTimeUnit val="years"/>
      </c:dateAx>
      <c:valAx>
        <c:axId val="10822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2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58.63</c:v>
                </c:pt>
                <c:pt idx="1">
                  <c:v>61.7</c:v>
                </c:pt>
                <c:pt idx="2">
                  <c:v>59.09</c:v>
                </c:pt>
                <c:pt idx="3">
                  <c:v>56.6</c:v>
                </c:pt>
                <c:pt idx="4">
                  <c:v>49.78</c:v>
                </c:pt>
              </c:numCache>
            </c:numRef>
          </c:val>
        </c:ser>
        <c:dLbls>
          <c:showLegendKey val="0"/>
          <c:showVal val="0"/>
          <c:showCatName val="0"/>
          <c:showSerName val="0"/>
          <c:showPercent val="0"/>
          <c:showBubbleSize val="0"/>
        </c:dLbls>
        <c:gapWidth val="150"/>
        <c:axId val="110240512"/>
        <c:axId val="11024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10240512"/>
        <c:axId val="110242432"/>
      </c:lineChart>
      <c:dateAx>
        <c:axId val="110240512"/>
        <c:scaling>
          <c:orientation val="minMax"/>
        </c:scaling>
        <c:delete val="1"/>
        <c:axPos val="b"/>
        <c:numFmt formatCode="ge" sourceLinked="1"/>
        <c:majorTickMark val="none"/>
        <c:minorTickMark val="none"/>
        <c:tickLblPos val="none"/>
        <c:crossAx val="110242432"/>
        <c:crosses val="autoZero"/>
        <c:auto val="1"/>
        <c:lblOffset val="100"/>
        <c:baseTimeUnit val="years"/>
      </c:dateAx>
      <c:valAx>
        <c:axId val="11024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4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201.99</c:v>
                </c:pt>
                <c:pt idx="1">
                  <c:v>192.6</c:v>
                </c:pt>
                <c:pt idx="2">
                  <c:v>201.92</c:v>
                </c:pt>
                <c:pt idx="3">
                  <c:v>216.74</c:v>
                </c:pt>
                <c:pt idx="4">
                  <c:v>248.61</c:v>
                </c:pt>
              </c:numCache>
            </c:numRef>
          </c:val>
        </c:ser>
        <c:dLbls>
          <c:showLegendKey val="0"/>
          <c:showVal val="0"/>
          <c:showCatName val="0"/>
          <c:showSerName val="0"/>
          <c:showPercent val="0"/>
          <c:showBubbleSize val="0"/>
        </c:dLbls>
        <c:gapWidth val="150"/>
        <c:axId val="110285184"/>
        <c:axId val="11028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10285184"/>
        <c:axId val="110287104"/>
      </c:lineChart>
      <c:dateAx>
        <c:axId val="110285184"/>
        <c:scaling>
          <c:orientation val="minMax"/>
        </c:scaling>
        <c:delete val="1"/>
        <c:axPos val="b"/>
        <c:numFmt formatCode="ge" sourceLinked="1"/>
        <c:majorTickMark val="none"/>
        <c:minorTickMark val="none"/>
        <c:tickLblPos val="none"/>
        <c:crossAx val="110287104"/>
        <c:crosses val="autoZero"/>
        <c:auto val="1"/>
        <c:lblOffset val="100"/>
        <c:baseTimeUnit val="years"/>
      </c:dateAx>
      <c:valAx>
        <c:axId val="11028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8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 zoomScaleNormal="100" workbookViewId="0">
      <selection activeCell="AL10" sqref="AL10:AS1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にかほ市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26009</v>
      </c>
      <c r="AM8" s="47"/>
      <c r="AN8" s="47"/>
      <c r="AO8" s="47"/>
      <c r="AP8" s="47"/>
      <c r="AQ8" s="47"/>
      <c r="AR8" s="47"/>
      <c r="AS8" s="47"/>
      <c r="AT8" s="43">
        <f>データ!S6</f>
        <v>241.13</v>
      </c>
      <c r="AU8" s="43"/>
      <c r="AV8" s="43"/>
      <c r="AW8" s="43"/>
      <c r="AX8" s="43"/>
      <c r="AY8" s="43"/>
      <c r="AZ8" s="43"/>
      <c r="BA8" s="43"/>
      <c r="BB8" s="43">
        <f>データ!T6</f>
        <v>107.86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28.14</v>
      </c>
      <c r="Q10" s="43"/>
      <c r="R10" s="43"/>
      <c r="S10" s="43"/>
      <c r="T10" s="43"/>
      <c r="U10" s="43"/>
      <c r="V10" s="43"/>
      <c r="W10" s="43">
        <f>データ!P6</f>
        <v>100</v>
      </c>
      <c r="X10" s="43"/>
      <c r="Y10" s="43"/>
      <c r="Z10" s="43"/>
      <c r="AA10" s="43"/>
      <c r="AB10" s="43"/>
      <c r="AC10" s="43"/>
      <c r="AD10" s="47">
        <f>データ!Q6</f>
        <v>2376</v>
      </c>
      <c r="AE10" s="47"/>
      <c r="AF10" s="47"/>
      <c r="AG10" s="47"/>
      <c r="AH10" s="47"/>
      <c r="AI10" s="47"/>
      <c r="AJ10" s="47"/>
      <c r="AK10" s="2"/>
      <c r="AL10" s="47">
        <f>データ!U6</f>
        <v>7265</v>
      </c>
      <c r="AM10" s="47"/>
      <c r="AN10" s="47"/>
      <c r="AO10" s="47"/>
      <c r="AP10" s="47"/>
      <c r="AQ10" s="47"/>
      <c r="AR10" s="47"/>
      <c r="AS10" s="47"/>
      <c r="AT10" s="43">
        <f>データ!V6</f>
        <v>3.95</v>
      </c>
      <c r="AU10" s="43"/>
      <c r="AV10" s="43"/>
      <c r="AW10" s="43"/>
      <c r="AX10" s="43"/>
      <c r="AY10" s="43"/>
      <c r="AZ10" s="43"/>
      <c r="BA10" s="43"/>
      <c r="BB10" s="43">
        <f>データ!W6</f>
        <v>1839.24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108</v>
      </c>
      <c r="BM47" s="74"/>
      <c r="BN47" s="74"/>
      <c r="BO47" s="74"/>
      <c r="BP47" s="74"/>
      <c r="BQ47" s="74"/>
      <c r="BR47" s="74"/>
      <c r="BS47" s="74"/>
      <c r="BT47" s="74"/>
      <c r="BU47" s="74"/>
      <c r="BV47" s="74"/>
      <c r="BW47" s="74"/>
      <c r="BX47" s="74"/>
      <c r="BY47" s="74"/>
      <c r="BZ47" s="7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109</v>
      </c>
      <c r="BM66" s="74"/>
      <c r="BN66" s="74"/>
      <c r="BO66" s="74"/>
      <c r="BP66" s="74"/>
      <c r="BQ66" s="74"/>
      <c r="BR66" s="74"/>
      <c r="BS66" s="74"/>
      <c r="BT66" s="74"/>
      <c r="BU66" s="74"/>
      <c r="BV66" s="74"/>
      <c r="BW66" s="74"/>
      <c r="BX66" s="74"/>
      <c r="BY66" s="74"/>
      <c r="BZ66" s="7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52141</v>
      </c>
      <c r="D6" s="31">
        <f t="shared" si="3"/>
        <v>47</v>
      </c>
      <c r="E6" s="31">
        <f t="shared" si="3"/>
        <v>17</v>
      </c>
      <c r="F6" s="31">
        <f t="shared" si="3"/>
        <v>5</v>
      </c>
      <c r="G6" s="31">
        <f t="shared" si="3"/>
        <v>0</v>
      </c>
      <c r="H6" s="31" t="str">
        <f t="shared" si="3"/>
        <v>秋田県　にかほ市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28.14</v>
      </c>
      <c r="P6" s="32">
        <f t="shared" si="3"/>
        <v>100</v>
      </c>
      <c r="Q6" s="32">
        <f t="shared" si="3"/>
        <v>2376</v>
      </c>
      <c r="R6" s="32">
        <f t="shared" si="3"/>
        <v>26009</v>
      </c>
      <c r="S6" s="32">
        <f t="shared" si="3"/>
        <v>241.13</v>
      </c>
      <c r="T6" s="32">
        <f t="shared" si="3"/>
        <v>107.86</v>
      </c>
      <c r="U6" s="32">
        <f t="shared" si="3"/>
        <v>7265</v>
      </c>
      <c r="V6" s="32">
        <f t="shared" si="3"/>
        <v>3.95</v>
      </c>
      <c r="W6" s="32">
        <f t="shared" si="3"/>
        <v>1839.24</v>
      </c>
      <c r="X6" s="33">
        <f>IF(X7="",NA(),X7)</f>
        <v>60.85</v>
      </c>
      <c r="Y6" s="33">
        <f t="shared" ref="Y6:AG6" si="4">IF(Y7="",NA(),Y7)</f>
        <v>60.2</v>
      </c>
      <c r="Z6" s="33">
        <f t="shared" si="4"/>
        <v>57.05</v>
      </c>
      <c r="AA6" s="33">
        <f t="shared" si="4"/>
        <v>54.18</v>
      </c>
      <c r="AB6" s="33">
        <f t="shared" si="4"/>
        <v>53.99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1357.43</v>
      </c>
      <c r="BF6" s="33">
        <f t="shared" ref="BF6:BN6" si="7">IF(BF7="",NA(),BF7)</f>
        <v>1367.39</v>
      </c>
      <c r="BG6" s="33">
        <f t="shared" si="7"/>
        <v>1324.41</v>
      </c>
      <c r="BH6" s="33">
        <f t="shared" si="7"/>
        <v>1330.04</v>
      </c>
      <c r="BI6" s="33">
        <f t="shared" si="7"/>
        <v>1366.42</v>
      </c>
      <c r="BJ6" s="33">
        <f t="shared" si="7"/>
        <v>1239.2</v>
      </c>
      <c r="BK6" s="33">
        <f t="shared" si="7"/>
        <v>1197.82</v>
      </c>
      <c r="BL6" s="33">
        <f t="shared" si="7"/>
        <v>1126.77</v>
      </c>
      <c r="BM6" s="33">
        <f t="shared" si="7"/>
        <v>1044.8</v>
      </c>
      <c r="BN6" s="33">
        <f t="shared" si="7"/>
        <v>1081.8</v>
      </c>
      <c r="BO6" s="32" t="str">
        <f>IF(BO7="","",IF(BO7="-","【-】","【"&amp;SUBSTITUTE(TEXT(BO7,"#,##0.00"),"-","△")&amp;"】"))</f>
        <v>【1,015.77】</v>
      </c>
      <c r="BP6" s="33">
        <f>IF(BP7="",NA(),BP7)</f>
        <v>58.63</v>
      </c>
      <c r="BQ6" s="33">
        <f t="shared" ref="BQ6:BY6" si="8">IF(BQ7="",NA(),BQ7)</f>
        <v>61.7</v>
      </c>
      <c r="BR6" s="33">
        <f t="shared" si="8"/>
        <v>59.09</v>
      </c>
      <c r="BS6" s="33">
        <f t="shared" si="8"/>
        <v>56.6</v>
      </c>
      <c r="BT6" s="33">
        <f t="shared" si="8"/>
        <v>49.78</v>
      </c>
      <c r="BU6" s="33">
        <f t="shared" si="8"/>
        <v>51.56</v>
      </c>
      <c r="BV6" s="33">
        <f t="shared" si="8"/>
        <v>51.03</v>
      </c>
      <c r="BW6" s="33">
        <f t="shared" si="8"/>
        <v>50.9</v>
      </c>
      <c r="BX6" s="33">
        <f t="shared" si="8"/>
        <v>50.82</v>
      </c>
      <c r="BY6" s="33">
        <f t="shared" si="8"/>
        <v>52.19</v>
      </c>
      <c r="BZ6" s="32" t="str">
        <f>IF(BZ7="","",IF(BZ7="-","【-】","【"&amp;SUBSTITUTE(TEXT(BZ7,"#,##0.00"),"-","△")&amp;"】"))</f>
        <v>【52.78】</v>
      </c>
      <c r="CA6" s="33">
        <f>IF(CA7="",NA(),CA7)</f>
        <v>201.99</v>
      </c>
      <c r="CB6" s="33">
        <f t="shared" ref="CB6:CJ6" si="9">IF(CB7="",NA(),CB7)</f>
        <v>192.6</v>
      </c>
      <c r="CC6" s="33">
        <f t="shared" si="9"/>
        <v>201.92</v>
      </c>
      <c r="CD6" s="33">
        <f t="shared" si="9"/>
        <v>216.74</v>
      </c>
      <c r="CE6" s="33">
        <f t="shared" si="9"/>
        <v>248.61</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100</v>
      </c>
      <c r="CM6" s="33">
        <f t="shared" ref="CM6:CU6" si="10">IF(CM7="",NA(),CM7)</f>
        <v>100</v>
      </c>
      <c r="CN6" s="33">
        <f t="shared" si="10"/>
        <v>100</v>
      </c>
      <c r="CO6" s="33">
        <f t="shared" si="10"/>
        <v>100</v>
      </c>
      <c r="CP6" s="33">
        <f t="shared" si="10"/>
        <v>100</v>
      </c>
      <c r="CQ6" s="33">
        <f t="shared" si="10"/>
        <v>55.2</v>
      </c>
      <c r="CR6" s="33">
        <f t="shared" si="10"/>
        <v>54.74</v>
      </c>
      <c r="CS6" s="33">
        <f t="shared" si="10"/>
        <v>53.78</v>
      </c>
      <c r="CT6" s="33">
        <f t="shared" si="10"/>
        <v>53.24</v>
      </c>
      <c r="CU6" s="33">
        <f t="shared" si="10"/>
        <v>52.31</v>
      </c>
      <c r="CV6" s="32" t="str">
        <f>IF(CV7="","",IF(CV7="-","【-】","【"&amp;SUBSTITUTE(TEXT(CV7,"#,##0.00"),"-","△")&amp;"】"))</f>
        <v>【52.74】</v>
      </c>
      <c r="CW6" s="33">
        <f>IF(CW7="",NA(),CW7)</f>
        <v>90.04</v>
      </c>
      <c r="CX6" s="33">
        <f t="shared" ref="CX6:DF6" si="11">IF(CX7="",NA(),CX7)</f>
        <v>89.99</v>
      </c>
      <c r="CY6" s="33">
        <f t="shared" si="11"/>
        <v>90.88</v>
      </c>
      <c r="CZ6" s="33">
        <f t="shared" si="11"/>
        <v>90.79</v>
      </c>
      <c r="DA6" s="33">
        <f t="shared" si="11"/>
        <v>91.09</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x14ac:dyDescent="0.15">
      <c r="A7" s="26"/>
      <c r="B7" s="35">
        <v>2015</v>
      </c>
      <c r="C7" s="35">
        <v>52141</v>
      </c>
      <c r="D7" s="35">
        <v>47</v>
      </c>
      <c r="E7" s="35">
        <v>17</v>
      </c>
      <c r="F7" s="35">
        <v>5</v>
      </c>
      <c r="G7" s="35">
        <v>0</v>
      </c>
      <c r="H7" s="35" t="s">
        <v>96</v>
      </c>
      <c r="I7" s="35" t="s">
        <v>97</v>
      </c>
      <c r="J7" s="35" t="s">
        <v>98</v>
      </c>
      <c r="K7" s="35" t="s">
        <v>99</v>
      </c>
      <c r="L7" s="35" t="s">
        <v>100</v>
      </c>
      <c r="M7" s="36" t="s">
        <v>101</v>
      </c>
      <c r="N7" s="36" t="s">
        <v>102</v>
      </c>
      <c r="O7" s="36">
        <v>28.14</v>
      </c>
      <c r="P7" s="36">
        <v>100</v>
      </c>
      <c r="Q7" s="36">
        <v>2376</v>
      </c>
      <c r="R7" s="36">
        <v>26009</v>
      </c>
      <c r="S7" s="36">
        <v>241.13</v>
      </c>
      <c r="T7" s="36">
        <v>107.86</v>
      </c>
      <c r="U7" s="36">
        <v>7265</v>
      </c>
      <c r="V7" s="36">
        <v>3.95</v>
      </c>
      <c r="W7" s="36">
        <v>1839.24</v>
      </c>
      <c r="X7" s="36">
        <v>60.85</v>
      </c>
      <c r="Y7" s="36">
        <v>60.2</v>
      </c>
      <c r="Z7" s="36">
        <v>57.05</v>
      </c>
      <c r="AA7" s="36">
        <v>54.18</v>
      </c>
      <c r="AB7" s="36">
        <v>53.99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1357.43</v>
      </c>
      <c r="BF7" s="36">
        <v>1367.39</v>
      </c>
      <c r="BG7" s="36">
        <v>1324.41</v>
      </c>
      <c r="BH7" s="36">
        <v>1330.04</v>
      </c>
      <c r="BI7" s="36">
        <v>1366.42</v>
      </c>
      <c r="BJ7" s="36">
        <v>1239.2</v>
      </c>
      <c r="BK7" s="36">
        <v>1197.82</v>
      </c>
      <c r="BL7" s="36">
        <v>1126.77</v>
      </c>
      <c r="BM7" s="36">
        <v>1044.8</v>
      </c>
      <c r="BN7" s="36">
        <v>1081.8</v>
      </c>
      <c r="BO7" s="36">
        <v>1015.77</v>
      </c>
      <c r="BP7" s="36">
        <v>58.63</v>
      </c>
      <c r="BQ7" s="36">
        <v>61.7</v>
      </c>
      <c r="BR7" s="36">
        <v>59.09</v>
      </c>
      <c r="BS7" s="36">
        <v>56.6</v>
      </c>
      <c r="BT7" s="36">
        <v>49.78</v>
      </c>
      <c r="BU7" s="36">
        <v>51.56</v>
      </c>
      <c r="BV7" s="36">
        <v>51.03</v>
      </c>
      <c r="BW7" s="36">
        <v>50.9</v>
      </c>
      <c r="BX7" s="36">
        <v>50.82</v>
      </c>
      <c r="BY7" s="36">
        <v>52.19</v>
      </c>
      <c r="BZ7" s="36">
        <v>52.78</v>
      </c>
      <c r="CA7" s="36">
        <v>201.99</v>
      </c>
      <c r="CB7" s="36">
        <v>192.6</v>
      </c>
      <c r="CC7" s="36">
        <v>201.92</v>
      </c>
      <c r="CD7" s="36">
        <v>216.74</v>
      </c>
      <c r="CE7" s="36">
        <v>248.61</v>
      </c>
      <c r="CF7" s="36">
        <v>283.26</v>
      </c>
      <c r="CG7" s="36">
        <v>289.60000000000002</v>
      </c>
      <c r="CH7" s="36">
        <v>293.27</v>
      </c>
      <c r="CI7" s="36">
        <v>300.52</v>
      </c>
      <c r="CJ7" s="36">
        <v>296.14</v>
      </c>
      <c r="CK7" s="36">
        <v>289.81</v>
      </c>
      <c r="CL7" s="36">
        <v>100</v>
      </c>
      <c r="CM7" s="36">
        <v>100</v>
      </c>
      <c r="CN7" s="36">
        <v>100</v>
      </c>
      <c r="CO7" s="36">
        <v>100</v>
      </c>
      <c r="CP7" s="36">
        <v>100</v>
      </c>
      <c r="CQ7" s="36">
        <v>55.2</v>
      </c>
      <c r="CR7" s="36">
        <v>54.74</v>
      </c>
      <c r="CS7" s="36">
        <v>53.78</v>
      </c>
      <c r="CT7" s="36">
        <v>53.24</v>
      </c>
      <c r="CU7" s="36">
        <v>52.31</v>
      </c>
      <c r="CV7" s="36">
        <v>52.74</v>
      </c>
      <c r="CW7" s="36">
        <v>90.04</v>
      </c>
      <c r="CX7" s="36">
        <v>89.99</v>
      </c>
      <c r="CY7" s="36">
        <v>90.88</v>
      </c>
      <c r="CZ7" s="36">
        <v>90.79</v>
      </c>
      <c r="DA7" s="36">
        <v>91.09</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2017-02-08T03:06:56Z</dcterms:created>
  <dcterms:modified xsi:type="dcterms:W3CDTF">2017-02-13T00:42:51Z</dcterms:modified>
</cp:coreProperties>
</file>